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ka\Desktop\WEBOVKY - PLESNÁ\"/>
    </mc:Choice>
  </mc:AlternateContent>
  <bookViews>
    <workbookView xWindow="0" yWindow="0" windowWidth="23040" windowHeight="9192"/>
  </bookViews>
  <sheets>
    <sheet name="Rozpočet 2026" sheetId="4" r:id="rId1"/>
    <sheet name="Rozpočet 2026 + střed.výhled" sheetId="5" r:id="rId2"/>
  </sheets>
  <definedNames>
    <definedName name="_xlnm.Print_Area" localSheetId="0">'Rozpočet 2026'!$A$1:$H$107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4" l="1"/>
  <c r="H78" i="4" l="1"/>
  <c r="H16" i="4" l="1"/>
  <c r="E13" i="5"/>
  <c r="E17" i="5"/>
  <c r="E24" i="5"/>
  <c r="G97" i="4" l="1"/>
  <c r="G96" i="4"/>
  <c r="G95" i="4"/>
  <c r="G91" i="4"/>
  <c r="G15" i="4"/>
  <c r="G100" i="5" l="1"/>
  <c r="F100" i="5"/>
  <c r="G88" i="5"/>
  <c r="F88" i="5"/>
  <c r="G79" i="5"/>
  <c r="F79" i="5"/>
  <c r="G73" i="5"/>
  <c r="F73" i="5"/>
  <c r="G66" i="5"/>
  <c r="F66" i="5"/>
  <c r="G58" i="5"/>
  <c r="F58" i="5"/>
  <c r="G44" i="5"/>
  <c r="F44" i="5"/>
  <c r="G38" i="5"/>
  <c r="F38" i="5"/>
  <c r="G24" i="5"/>
  <c r="G17" i="5"/>
  <c r="G13" i="5"/>
  <c r="F24" i="5"/>
  <c r="F17" i="5"/>
  <c r="F13" i="5"/>
  <c r="E100" i="5" l="1"/>
  <c r="E58" i="5"/>
  <c r="G102" i="5"/>
  <c r="F102" i="5"/>
  <c r="F16" i="4" l="1"/>
  <c r="G16" i="4"/>
  <c r="E16" i="4"/>
  <c r="F37" i="4" l="1"/>
  <c r="E88" i="5"/>
  <c r="E79" i="5"/>
  <c r="E73" i="5"/>
  <c r="E66" i="5"/>
  <c r="E38" i="5"/>
  <c r="E44" i="5"/>
  <c r="E102" i="5" l="1"/>
  <c r="G57" i="4"/>
  <c r="F26" i="5" l="1"/>
  <c r="G26" i="5"/>
  <c r="G98" i="4"/>
  <c r="G87" i="4"/>
  <c r="G78" i="4"/>
  <c r="G72" i="4"/>
  <c r="G65" i="4"/>
  <c r="G43" i="4"/>
  <c r="G37" i="4"/>
  <c r="G23" i="4"/>
  <c r="G11" i="4"/>
  <c r="H98" i="4"/>
  <c r="F98" i="4"/>
  <c r="E98" i="4"/>
  <c r="G100" i="4" l="1"/>
  <c r="G25" i="4"/>
  <c r="H72" i="4" l="1"/>
  <c r="F87" i="4" l="1"/>
  <c r="F78" i="4"/>
  <c r="F72" i="4"/>
  <c r="F65" i="4"/>
  <c r="F57" i="4"/>
  <c r="F43" i="4"/>
  <c r="F23" i="4"/>
  <c r="F11" i="4"/>
  <c r="F100" i="4" l="1"/>
  <c r="F25" i="4"/>
  <c r="E78" i="4"/>
  <c r="E87" i="4"/>
  <c r="H87" i="4"/>
  <c r="E72" i="4"/>
  <c r="H65" i="4"/>
  <c r="E65" i="4"/>
  <c r="H23" i="4" l="1"/>
  <c r="H11" i="4" l="1"/>
  <c r="H37" i="4"/>
  <c r="H43" i="4"/>
  <c r="H57" i="4"/>
  <c r="E11" i="4"/>
  <c r="E57" i="4"/>
  <c r="E43" i="4"/>
  <c r="E37" i="4"/>
  <c r="E100" i="4" s="1"/>
  <c r="H100" i="4" l="1"/>
  <c r="H25" i="4"/>
  <c r="E26" i="5"/>
  <c r="E25" i="4"/>
</calcChain>
</file>

<file path=xl/sharedStrings.xml><?xml version="1.0" encoding="utf-8"?>
<sst xmlns="http://schemas.openxmlformats.org/spreadsheetml/2006/main" count="325" uniqueCount="124">
  <si>
    <t>SÚ</t>
  </si>
  <si>
    <t>AÚ</t>
  </si>
  <si>
    <t>Pol.</t>
  </si>
  <si>
    <t>Název</t>
  </si>
  <si>
    <t>Stravné</t>
  </si>
  <si>
    <t xml:space="preserve">Školné </t>
  </si>
  <si>
    <t xml:space="preserve">Jiné výnosy z vlastních výkonů </t>
  </si>
  <si>
    <t>Celkem jiné ostatní výnosy</t>
  </si>
  <si>
    <t>0100</t>
  </si>
  <si>
    <t>0300</t>
  </si>
  <si>
    <t>0500</t>
  </si>
  <si>
    <t>Příspěvek na provoz - zřizovatel</t>
  </si>
  <si>
    <t>Příspěvek na provoz celkem</t>
  </si>
  <si>
    <t>Výnosy celkem</t>
  </si>
  <si>
    <t>CS - potravin</t>
  </si>
  <si>
    <t>Potraviny</t>
  </si>
  <si>
    <t>Spotřeba materiálu - OE do 3.000 Kč</t>
  </si>
  <si>
    <t>Léky</t>
  </si>
  <si>
    <t>Celkem materiál</t>
  </si>
  <si>
    <t>DČ energie</t>
  </si>
  <si>
    <t>El.energie</t>
  </si>
  <si>
    <t>Vodné a stočné</t>
  </si>
  <si>
    <t>Plyn</t>
  </si>
  <si>
    <t>Celkem energie</t>
  </si>
  <si>
    <t>Opravy a udržování</t>
  </si>
  <si>
    <t xml:space="preserve">                                                         Přehled čerpání 12/2018</t>
  </si>
  <si>
    <t>Poštovné</t>
  </si>
  <si>
    <t>Zpracování UCI a mezd</t>
  </si>
  <si>
    <t>Školení</t>
  </si>
  <si>
    <t>Software</t>
  </si>
  <si>
    <t>Služby - Granty, projekty</t>
  </si>
  <si>
    <t>Služby ostatní</t>
  </si>
  <si>
    <t>Bankovní poplatky</t>
  </si>
  <si>
    <t>Celkem služby</t>
  </si>
  <si>
    <t>Mzdové náklady - cizí strávníci</t>
  </si>
  <si>
    <t>OPPP - cizí strávníci</t>
  </si>
  <si>
    <t>OPPP - zřizovatel</t>
  </si>
  <si>
    <t>Mzdové náklady, OPP - Granty</t>
  </si>
  <si>
    <t>Celkem mzdové náklady</t>
  </si>
  <si>
    <t>SP a ZP - cizí strávníci</t>
  </si>
  <si>
    <t>SP a ZP - Granty a projekty</t>
  </si>
  <si>
    <t>Celkem zákonné sociální náklady</t>
  </si>
  <si>
    <t>Zákonné pojištění - cizí strávnici</t>
  </si>
  <si>
    <t>Zákonné pojištění - zřizovatel</t>
  </si>
  <si>
    <t xml:space="preserve">Celkem zákonné pojištění </t>
  </si>
  <si>
    <t>FKSP - cizí strávnici</t>
  </si>
  <si>
    <t>0310</t>
  </si>
  <si>
    <t>Preventivní prohlídky</t>
  </si>
  <si>
    <t>FKSP - Granty, projekty</t>
  </si>
  <si>
    <t>0311</t>
  </si>
  <si>
    <t>Ochranné pracovní pomůcky</t>
  </si>
  <si>
    <t>Zákonné sociální náklady</t>
  </si>
  <si>
    <t>5011, 5021</t>
  </si>
  <si>
    <t>5139</t>
  </si>
  <si>
    <t>Knihy, učební pomůcky a tisk</t>
  </si>
  <si>
    <t>Účetní odpisy</t>
  </si>
  <si>
    <t>Náklady z DDHM - zřizovatel</t>
  </si>
  <si>
    <t>Náklady z DDHM - Granty, projekty</t>
  </si>
  <si>
    <t>Náklady celkem</t>
  </si>
  <si>
    <t xml:space="preserve">                                                Mateřská škola Ostrava - Plesná, příspěvková organizace</t>
  </si>
  <si>
    <t>Stravné cizí strávníci</t>
  </si>
  <si>
    <t>2111</t>
  </si>
  <si>
    <t>2113</t>
  </si>
  <si>
    <t>602 + 609</t>
  </si>
  <si>
    <t>0301</t>
  </si>
  <si>
    <t>2329</t>
  </si>
  <si>
    <t>4121</t>
  </si>
  <si>
    <t>0690</t>
  </si>
  <si>
    <t>0110</t>
  </si>
  <si>
    <t>0100,0110</t>
  </si>
  <si>
    <t>0302</t>
  </si>
  <si>
    <t>5167 +5169</t>
  </si>
  <si>
    <t>Ostatní náklady - pojištění, TZ,…</t>
  </si>
  <si>
    <t>Spotřeba materiálu</t>
  </si>
  <si>
    <t>Učební pomůcky - Granty, projekty</t>
  </si>
  <si>
    <t>Telefony + internet</t>
  </si>
  <si>
    <t>0500,0510</t>
  </si>
  <si>
    <t>Mateřská škola Ostrava - Plesná - příspěvková organizace</t>
  </si>
  <si>
    <t>Schválila: Sylva Hrbáčová</t>
  </si>
  <si>
    <t>Zpracovala: Petra Mikolajská</t>
  </si>
  <si>
    <t>0600</t>
  </si>
  <si>
    <t>Dotace MSK</t>
  </si>
  <si>
    <t>ONIV - MSK</t>
  </si>
  <si>
    <t>Mzdové náklady, OPP - MSK</t>
  </si>
  <si>
    <t>SP a ZP - MSK</t>
  </si>
  <si>
    <t>FKSP - MSK</t>
  </si>
  <si>
    <t>Ostatní výnosy</t>
  </si>
  <si>
    <t>Zákonné pojištění - MSK</t>
  </si>
  <si>
    <t xml:space="preserve">                                                střednědobý výhled</t>
  </si>
  <si>
    <t>Návrh rozpočtu</t>
  </si>
  <si>
    <t>Celkem náklady z DDHM a DDNM</t>
  </si>
  <si>
    <t>Náklady z DDNM - zřizovatel</t>
  </si>
  <si>
    <t>CS - potraviny</t>
  </si>
  <si>
    <t>Náklady z DDHM - MSK</t>
  </si>
  <si>
    <t>Software - MSK</t>
  </si>
  <si>
    <t>rok 2026</t>
  </si>
  <si>
    <t>0300,0310</t>
  </si>
  <si>
    <t>0300, 0310</t>
  </si>
  <si>
    <t>SP a ZP - zřizovatel</t>
  </si>
  <si>
    <t>FKSP - zřizovatel</t>
  </si>
  <si>
    <t>4133</t>
  </si>
  <si>
    <t>Čerpání fondů - rezervní</t>
  </si>
  <si>
    <t>rok 2027</t>
  </si>
  <si>
    <t>4139</t>
  </si>
  <si>
    <t>Čerpání fondů - investiční</t>
  </si>
  <si>
    <t>schválený rozpočet 2025</t>
  </si>
  <si>
    <t>upravený rozpočet k 30.9.2025</t>
  </si>
  <si>
    <t>očekávaná skutečnost 12/2025</t>
  </si>
  <si>
    <t>návrh rozpočtu 2026</t>
  </si>
  <si>
    <t>rok 2028</t>
  </si>
  <si>
    <t>5011, 5021, 5020</t>
  </si>
  <si>
    <t>Mzdové náklady - nepedagogové</t>
  </si>
  <si>
    <t>SP a ZP - nepedagogové</t>
  </si>
  <si>
    <t>FKSP - nepedagogové</t>
  </si>
  <si>
    <t>Zákonné pojištění - nepedagogové</t>
  </si>
  <si>
    <t>ONIV - nepedagogové</t>
  </si>
  <si>
    <t>Příspěvek na provoz - nepedagogové</t>
  </si>
  <si>
    <t>Cestovné</t>
  </si>
  <si>
    <t>Šablony - školní asistent</t>
  </si>
  <si>
    <t>Schválený rozpočet 2026 včetně střednědobého výhledu rozpočtu na rok 2027, 2028</t>
  </si>
  <si>
    <t>V Ostravě - Plesné 08.12.2025</t>
  </si>
  <si>
    <t>schváleno RMOb Plesná dne 08.12.2025 č.usnesení 1471/RMOb-Ple/2226/68</t>
  </si>
  <si>
    <t>Schválený rozpočet 2026</t>
  </si>
  <si>
    <t>schváleno RMOb Plesná dne 08.12.2025  č.usnesení 1471/RMOb-Ple/2226/68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</si>
</sst>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5" xfId="0" applyBorder="1"/>
    <xf numFmtId="49" fontId="0" fillId="0" borderId="5" xfId="0" applyNumberFormat="1" applyBorder="1" applyAlignment="1">
      <alignment horizontal="right"/>
    </xf>
    <xf numFmtId="49" fontId="0" fillId="0" borderId="5" xfId="0" applyNumberFormat="1" applyBorder="1" applyAlignment="1">
      <alignment horizontal="center"/>
    </xf>
    <xf numFmtId="0" fontId="0" fillId="0" borderId="6" xfId="0" applyBorder="1"/>
    <xf numFmtId="49" fontId="0" fillId="0" borderId="6" xfId="0" applyNumberFormat="1" applyBorder="1" applyAlignment="1">
      <alignment horizontal="right"/>
    </xf>
    <xf numFmtId="49" fontId="0" fillId="0" borderId="6" xfId="0" applyNumberFormat="1" applyBorder="1" applyAlignment="1">
      <alignment horizontal="center"/>
    </xf>
    <xf numFmtId="0" fontId="1" fillId="0" borderId="2" xfId="0" applyFont="1" applyBorder="1"/>
    <xf numFmtId="49" fontId="1" fillId="0" borderId="4" xfId="0" applyNumberFormat="1" applyFont="1" applyBorder="1" applyAlignment="1">
      <alignment horizontal="right"/>
    </xf>
    <xf numFmtId="0" fontId="1" fillId="0" borderId="3" xfId="0" applyFont="1" applyBorder="1"/>
    <xf numFmtId="49" fontId="1" fillId="0" borderId="3" xfId="0" applyNumberFormat="1" applyFont="1" applyBorder="1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0" fillId="2" borderId="2" xfId="0" applyFill="1" applyBorder="1"/>
    <xf numFmtId="49" fontId="0" fillId="2" borderId="3" xfId="0" applyNumberFormat="1" applyFill="1" applyBorder="1" applyAlignment="1">
      <alignment horizontal="right"/>
    </xf>
    <xf numFmtId="0" fontId="0" fillId="2" borderId="3" xfId="0" applyFill="1" applyBorder="1"/>
    <xf numFmtId="0" fontId="0" fillId="0" borderId="0" xfId="0" applyAlignment="1">
      <alignment horizontal="left"/>
    </xf>
    <xf numFmtId="0" fontId="4" fillId="0" borderId="0" xfId="0" applyFont="1"/>
    <xf numFmtId="3" fontId="0" fillId="0" borderId="1" xfId="0" applyNumberFormat="1" applyBorder="1"/>
    <xf numFmtId="3" fontId="1" fillId="0" borderId="1" xfId="0" applyNumberFormat="1" applyFont="1" applyBorder="1"/>
    <xf numFmtId="3" fontId="0" fillId="0" borderId="3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1" fillId="0" borderId="3" xfId="0" applyNumberFormat="1" applyFont="1" applyBorder="1"/>
    <xf numFmtId="4" fontId="0" fillId="0" borderId="0" xfId="0" applyNumberFormat="1"/>
    <xf numFmtId="49" fontId="0" fillId="2" borderId="3" xfId="0" applyNumberFormat="1" applyFill="1" applyBorder="1" applyAlignment="1">
      <alignment horizontal="center"/>
    </xf>
    <xf numFmtId="0" fontId="2" fillId="2" borderId="4" xfId="0" applyFont="1" applyFill="1" applyBorder="1"/>
    <xf numFmtId="3" fontId="3" fillId="2" borderId="1" xfId="0" applyNumberFormat="1" applyFont="1" applyFill="1" applyBorder="1"/>
    <xf numFmtId="3" fontId="2" fillId="2" borderId="1" xfId="0" applyNumberFormat="1" applyFont="1" applyFill="1" applyBorder="1"/>
    <xf numFmtId="0" fontId="5" fillId="0" borderId="0" xfId="0" applyFont="1"/>
    <xf numFmtId="3" fontId="0" fillId="0" borderId="0" xfId="0" applyNumberFormat="1"/>
    <xf numFmtId="1" fontId="0" fillId="0" borderId="3" xfId="0" applyNumberForma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49" fontId="7" fillId="0" borderId="0" xfId="0" applyNumberFormat="1" applyFont="1" applyAlignment="1">
      <alignment horizontal="right"/>
    </xf>
    <xf numFmtId="3" fontId="7" fillId="0" borderId="0" xfId="0" applyNumberFormat="1" applyFont="1"/>
    <xf numFmtId="49" fontId="0" fillId="0" borderId="4" xfId="0" applyNumberFormat="1" applyBorder="1" applyAlignment="1">
      <alignment horizontal="right"/>
    </xf>
    <xf numFmtId="3" fontId="0" fillId="3" borderId="1" xfId="0" applyNumberFormat="1" applyFill="1" applyBorder="1"/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3" fontId="0" fillId="3" borderId="3" xfId="0" applyNumberFormat="1" applyFill="1" applyBorder="1"/>
    <xf numFmtId="0" fontId="8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33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view="pageBreakPreview" zoomScaleNormal="100" zoomScaleSheetLayoutView="100" workbookViewId="0">
      <selection activeCell="HM3048" sqref="HM3048"/>
    </sheetView>
  </sheetViews>
  <sheetFormatPr defaultRowHeight="14.4" x14ac:dyDescent="0.3"/>
  <cols>
    <col min="3" max="3" width="15.109375" customWidth="1"/>
    <col min="4" max="4" width="32.109375" customWidth="1"/>
    <col min="5" max="5" width="13" customWidth="1"/>
    <col min="6" max="6" width="14" customWidth="1"/>
    <col min="7" max="7" width="16.109375" customWidth="1"/>
    <col min="8" max="8" width="18.109375" customWidth="1"/>
  </cols>
  <sheetData>
    <row r="1" spans="1:8" ht="25.8" x14ac:dyDescent="0.5">
      <c r="A1" s="29" t="s">
        <v>59</v>
      </c>
      <c r="B1" s="45"/>
      <c r="C1" s="45" t="s">
        <v>77</v>
      </c>
      <c r="D1" s="45"/>
      <c r="E1" s="46"/>
      <c r="F1" s="46"/>
    </row>
    <row r="2" spans="1:8" ht="23.4" x14ac:dyDescent="0.45">
      <c r="B2" s="42"/>
      <c r="C2" s="42"/>
      <c r="D2" s="42"/>
      <c r="E2" s="42"/>
    </row>
    <row r="3" spans="1:8" ht="23.4" x14ac:dyDescent="0.45">
      <c r="C3" t="s">
        <v>25</v>
      </c>
      <c r="D3" s="30" t="s">
        <v>122</v>
      </c>
    </row>
    <row r="5" spans="1:8" ht="43.2" x14ac:dyDescent="0.3">
      <c r="A5" s="1" t="s">
        <v>0</v>
      </c>
      <c r="B5" s="1" t="s">
        <v>1</v>
      </c>
      <c r="C5" s="1" t="s">
        <v>2</v>
      </c>
      <c r="D5" s="1" t="s">
        <v>3</v>
      </c>
      <c r="E5" s="3" t="s">
        <v>105</v>
      </c>
      <c r="F5" s="3" t="s">
        <v>106</v>
      </c>
      <c r="G5" s="3" t="s">
        <v>107</v>
      </c>
      <c r="H5" s="3" t="s">
        <v>108</v>
      </c>
    </row>
    <row r="6" spans="1:8" x14ac:dyDescent="0.3">
      <c r="A6" s="4"/>
      <c r="B6" s="6"/>
      <c r="C6" s="6"/>
      <c r="D6" s="6"/>
      <c r="E6" s="6"/>
      <c r="F6" s="44"/>
      <c r="G6" s="6"/>
      <c r="H6" s="5"/>
    </row>
    <row r="7" spans="1:8" x14ac:dyDescent="0.3">
      <c r="A7" s="6"/>
      <c r="B7" s="9"/>
      <c r="C7" s="12"/>
      <c r="D7" s="6"/>
      <c r="E7" s="6"/>
      <c r="F7" s="44"/>
      <c r="G7" s="6"/>
      <c r="H7" s="6"/>
    </row>
    <row r="8" spans="1:8" x14ac:dyDescent="0.3">
      <c r="A8" s="1">
        <v>602</v>
      </c>
      <c r="B8" s="10" t="s">
        <v>8</v>
      </c>
      <c r="C8" s="13"/>
      <c r="D8" s="1" t="s">
        <v>60</v>
      </c>
      <c r="E8" s="31">
        <v>40000</v>
      </c>
      <c r="F8" s="52">
        <v>56000</v>
      </c>
      <c r="G8" s="52">
        <v>56000</v>
      </c>
      <c r="H8" s="31">
        <v>70000</v>
      </c>
    </row>
    <row r="9" spans="1:8" x14ac:dyDescent="0.3">
      <c r="A9" s="1">
        <v>602</v>
      </c>
      <c r="B9" s="10" t="s">
        <v>9</v>
      </c>
      <c r="C9" s="13" t="s">
        <v>62</v>
      </c>
      <c r="D9" s="1" t="s">
        <v>4</v>
      </c>
      <c r="E9" s="52">
        <v>330000</v>
      </c>
      <c r="F9" s="52">
        <v>370000</v>
      </c>
      <c r="G9" s="52">
        <v>370000</v>
      </c>
      <c r="H9" s="52">
        <v>420000</v>
      </c>
    </row>
    <row r="10" spans="1:8" x14ac:dyDescent="0.3">
      <c r="A10" s="1">
        <v>609</v>
      </c>
      <c r="B10" s="10" t="s">
        <v>9</v>
      </c>
      <c r="C10" s="13" t="s">
        <v>61</v>
      </c>
      <c r="D10" s="1" t="s">
        <v>5</v>
      </c>
      <c r="E10" s="52">
        <v>140000</v>
      </c>
      <c r="F10" s="52">
        <v>130000</v>
      </c>
      <c r="G10" s="52">
        <v>130000</v>
      </c>
      <c r="H10" s="52">
        <v>110000</v>
      </c>
    </row>
    <row r="11" spans="1:8" x14ac:dyDescent="0.3">
      <c r="A11" s="20" t="s">
        <v>63</v>
      </c>
      <c r="B11" s="21"/>
      <c r="C11" s="11"/>
      <c r="D11" s="7" t="s">
        <v>6</v>
      </c>
      <c r="E11" s="32">
        <f t="shared" ref="E11:H11" si="0">SUM(E8+E9+E10)</f>
        <v>510000</v>
      </c>
      <c r="F11" s="32">
        <f t="shared" si="0"/>
        <v>556000</v>
      </c>
      <c r="G11" s="32">
        <f t="shared" ref="G11" si="1">SUM(G8+G9+G10)</f>
        <v>556000</v>
      </c>
      <c r="H11" s="32">
        <f t="shared" si="0"/>
        <v>600000</v>
      </c>
    </row>
    <row r="12" spans="1:8" x14ac:dyDescent="0.3">
      <c r="A12" s="6"/>
      <c r="B12" s="9"/>
      <c r="C12" s="12"/>
      <c r="D12" s="6"/>
      <c r="E12" s="33"/>
      <c r="F12" s="44"/>
      <c r="G12" s="44"/>
      <c r="H12" s="33"/>
    </row>
    <row r="13" spans="1:8" x14ac:dyDescent="0.3">
      <c r="A13" s="6"/>
      <c r="B13" s="9"/>
      <c r="C13" s="12"/>
      <c r="D13" s="6"/>
      <c r="E13" s="33"/>
      <c r="F13" s="44"/>
      <c r="G13" s="44"/>
      <c r="H13" s="33"/>
    </row>
    <row r="14" spans="1:8" x14ac:dyDescent="0.3">
      <c r="A14" s="6">
        <v>648</v>
      </c>
      <c r="B14" s="9"/>
      <c r="C14" s="13" t="s">
        <v>103</v>
      </c>
      <c r="D14" s="6" t="s">
        <v>104</v>
      </c>
      <c r="E14" s="31">
        <v>0</v>
      </c>
      <c r="F14" s="31">
        <v>52179</v>
      </c>
      <c r="G14" s="52">
        <v>52179</v>
      </c>
      <c r="H14" s="31">
        <v>0</v>
      </c>
    </row>
    <row r="15" spans="1:8" x14ac:dyDescent="0.3">
      <c r="A15" s="4">
        <v>649</v>
      </c>
      <c r="B15" s="10"/>
      <c r="C15" s="13" t="s">
        <v>65</v>
      </c>
      <c r="D15" s="1" t="s">
        <v>86</v>
      </c>
      <c r="E15" s="32">
        <v>0</v>
      </c>
      <c r="F15" s="31">
        <v>0</v>
      </c>
      <c r="G15" s="52">
        <f t="shared" ref="G15" si="2">SUM(F15)</f>
        <v>0</v>
      </c>
      <c r="H15" s="32">
        <v>0</v>
      </c>
    </row>
    <row r="16" spans="1:8" x14ac:dyDescent="0.3">
      <c r="A16" s="20"/>
      <c r="B16" s="21"/>
      <c r="C16" s="11"/>
      <c r="D16" s="7" t="s">
        <v>7</v>
      </c>
      <c r="E16" s="32">
        <f>SUM(E14:E15)</f>
        <v>0</v>
      </c>
      <c r="F16" s="32">
        <f t="shared" ref="F16:H16" si="3">SUM(F14:F15)</f>
        <v>52179</v>
      </c>
      <c r="G16" s="32">
        <f t="shared" si="3"/>
        <v>52179</v>
      </c>
      <c r="H16" s="32">
        <f t="shared" si="3"/>
        <v>0</v>
      </c>
    </row>
    <row r="17" spans="1:8" x14ac:dyDescent="0.3">
      <c r="A17" s="6"/>
      <c r="B17" s="9"/>
      <c r="C17" s="12"/>
      <c r="D17" s="6"/>
      <c r="E17" s="33"/>
      <c r="F17" s="44"/>
      <c r="G17" s="44"/>
      <c r="H17" s="33"/>
    </row>
    <row r="18" spans="1:8" x14ac:dyDescent="0.3">
      <c r="A18" s="6"/>
      <c r="B18" s="9"/>
      <c r="C18" s="12"/>
      <c r="D18" s="6"/>
      <c r="E18" s="33"/>
      <c r="F18" s="44"/>
      <c r="G18" s="44"/>
      <c r="H18" s="33"/>
    </row>
    <row r="19" spans="1:8" x14ac:dyDescent="0.3">
      <c r="A19" s="1">
        <v>672</v>
      </c>
      <c r="B19" s="10" t="s">
        <v>10</v>
      </c>
      <c r="C19" s="13" t="s">
        <v>66</v>
      </c>
      <c r="D19" s="1" t="s">
        <v>11</v>
      </c>
      <c r="E19" s="31">
        <v>865000</v>
      </c>
      <c r="F19" s="31">
        <v>881666</v>
      </c>
      <c r="G19" s="52">
        <v>881666</v>
      </c>
      <c r="H19" s="31">
        <v>865000</v>
      </c>
    </row>
    <row r="20" spans="1:8" x14ac:dyDescent="0.3">
      <c r="A20" s="1">
        <v>672</v>
      </c>
      <c r="B20" s="10" t="s">
        <v>10</v>
      </c>
      <c r="C20" s="13" t="s">
        <v>66</v>
      </c>
      <c r="D20" s="1" t="s">
        <v>116</v>
      </c>
      <c r="E20" s="31">
        <v>0</v>
      </c>
      <c r="F20" s="31">
        <v>0</v>
      </c>
      <c r="G20" s="52">
        <v>0</v>
      </c>
      <c r="H20" s="52">
        <v>827720</v>
      </c>
    </row>
    <row r="21" spans="1:8" x14ac:dyDescent="0.3">
      <c r="A21" s="1">
        <v>672</v>
      </c>
      <c r="B21" s="10" t="s">
        <v>67</v>
      </c>
      <c r="C21" s="13" t="s">
        <v>66</v>
      </c>
      <c r="D21" s="1" t="s">
        <v>118</v>
      </c>
      <c r="E21" s="31">
        <v>230200</v>
      </c>
      <c r="F21" s="52">
        <v>246900</v>
      </c>
      <c r="G21" s="52">
        <v>246900</v>
      </c>
      <c r="H21" s="31">
        <v>69000</v>
      </c>
    </row>
    <row r="22" spans="1:8" x14ac:dyDescent="0.3">
      <c r="A22" s="4">
        <v>672</v>
      </c>
      <c r="B22" s="10" t="s">
        <v>80</v>
      </c>
      <c r="C22" s="13" t="s">
        <v>66</v>
      </c>
      <c r="D22" s="1" t="s">
        <v>81</v>
      </c>
      <c r="E22" s="31">
        <v>4200000</v>
      </c>
      <c r="F22" s="52">
        <v>4424189</v>
      </c>
      <c r="G22" s="52">
        <v>4424189</v>
      </c>
      <c r="H22" s="31">
        <v>2710000</v>
      </c>
    </row>
    <row r="23" spans="1:8" x14ac:dyDescent="0.3">
      <c r="A23" s="20">
        <v>672</v>
      </c>
      <c r="B23" s="21"/>
      <c r="C23" s="11"/>
      <c r="D23" s="7" t="s">
        <v>12</v>
      </c>
      <c r="E23" s="32">
        <f>SUM(E19:E22)</f>
        <v>5295200</v>
      </c>
      <c r="F23" s="32">
        <f t="shared" ref="F23:H23" si="4">SUM(F19:F22)</f>
        <v>5552755</v>
      </c>
      <c r="G23" s="32">
        <f t="shared" ref="G23" si="5">SUM(G19:G22)</f>
        <v>5552755</v>
      </c>
      <c r="H23" s="32">
        <f t="shared" si="4"/>
        <v>4471720</v>
      </c>
    </row>
    <row r="24" spans="1:8" x14ac:dyDescent="0.3">
      <c r="A24" s="6"/>
      <c r="B24" s="9"/>
      <c r="C24" s="12"/>
      <c r="D24" s="6"/>
      <c r="E24" s="33"/>
      <c r="F24" s="33"/>
      <c r="G24" s="33"/>
      <c r="H24" s="33"/>
    </row>
    <row r="25" spans="1:8" ht="18" x14ac:dyDescent="0.35">
      <c r="A25" s="26"/>
      <c r="B25" s="27"/>
      <c r="C25" s="38"/>
      <c r="D25" s="39" t="s">
        <v>13</v>
      </c>
      <c r="E25" s="40">
        <f>SUM(E11+E16+E23)</f>
        <v>5805200</v>
      </c>
      <c r="F25" s="40">
        <f>SUM(F11+F16+F23)</f>
        <v>6160934</v>
      </c>
      <c r="G25" s="40">
        <f>SUM(G11+G16+G23)</f>
        <v>6160934</v>
      </c>
      <c r="H25" s="40">
        <f>SUM(H11+H16+H23)</f>
        <v>5071720</v>
      </c>
    </row>
    <row r="26" spans="1:8" x14ac:dyDescent="0.3">
      <c r="A26" s="14"/>
      <c r="B26" s="15"/>
      <c r="C26" s="16"/>
      <c r="D26" s="14"/>
      <c r="E26" s="34"/>
      <c r="F26" s="34"/>
      <c r="G26" s="34"/>
      <c r="H26" s="34"/>
    </row>
    <row r="27" spans="1:8" ht="6" customHeight="1" x14ac:dyDescent="0.3">
      <c r="A27" s="17"/>
      <c r="B27" s="18"/>
      <c r="C27" s="19"/>
      <c r="D27" s="17"/>
      <c r="E27" s="35"/>
      <c r="F27" s="35"/>
      <c r="G27" s="35"/>
      <c r="H27" s="35"/>
    </row>
    <row r="28" spans="1:8" x14ac:dyDescent="0.3">
      <c r="A28" s="1">
        <v>501</v>
      </c>
      <c r="B28" s="10" t="s">
        <v>8</v>
      </c>
      <c r="C28" s="13"/>
      <c r="D28" s="1" t="s">
        <v>92</v>
      </c>
      <c r="E28" s="31">
        <v>20000</v>
      </c>
      <c r="F28" s="31">
        <v>29000</v>
      </c>
      <c r="G28" s="52">
        <v>29000</v>
      </c>
      <c r="H28" s="31">
        <v>30000</v>
      </c>
    </row>
    <row r="29" spans="1:8" x14ac:dyDescent="0.3">
      <c r="A29" s="1">
        <v>501</v>
      </c>
      <c r="B29" s="10" t="s">
        <v>64</v>
      </c>
      <c r="C29" s="1">
        <v>5131</v>
      </c>
      <c r="D29" s="1" t="s">
        <v>15</v>
      </c>
      <c r="E29" s="52">
        <v>330000</v>
      </c>
      <c r="F29" s="52">
        <v>370000</v>
      </c>
      <c r="G29" s="52">
        <v>370000</v>
      </c>
      <c r="H29" s="52">
        <v>420000</v>
      </c>
    </row>
    <row r="30" spans="1:8" x14ac:dyDescent="0.3">
      <c r="A30" s="1">
        <v>501</v>
      </c>
      <c r="B30" s="10" t="s">
        <v>9</v>
      </c>
      <c r="C30" s="1">
        <v>5133</v>
      </c>
      <c r="D30" s="1" t="s">
        <v>17</v>
      </c>
      <c r="E30" s="52">
        <v>500</v>
      </c>
      <c r="F30" s="52">
        <v>500</v>
      </c>
      <c r="G30" s="52">
        <v>500</v>
      </c>
      <c r="H30" s="52">
        <v>500</v>
      </c>
    </row>
    <row r="31" spans="1:8" x14ac:dyDescent="0.3">
      <c r="A31" s="1">
        <v>501</v>
      </c>
      <c r="B31" s="10" t="s">
        <v>9</v>
      </c>
      <c r="C31" s="1">
        <v>5136</v>
      </c>
      <c r="D31" s="1" t="s">
        <v>54</v>
      </c>
      <c r="E31" s="52">
        <v>80000</v>
      </c>
      <c r="F31" s="52">
        <v>80000</v>
      </c>
      <c r="G31" s="52">
        <v>80000</v>
      </c>
      <c r="H31" s="52">
        <v>80000</v>
      </c>
    </row>
    <row r="32" spans="1:8" x14ac:dyDescent="0.3">
      <c r="A32" s="1">
        <v>501</v>
      </c>
      <c r="B32" s="10" t="s">
        <v>10</v>
      </c>
      <c r="C32" s="1">
        <v>5136</v>
      </c>
      <c r="D32" s="1" t="s">
        <v>74</v>
      </c>
      <c r="E32" s="52">
        <v>0</v>
      </c>
      <c r="F32" s="52">
        <v>0</v>
      </c>
      <c r="G32" s="52">
        <v>0</v>
      </c>
      <c r="H32" s="52">
        <v>0</v>
      </c>
    </row>
    <row r="33" spans="1:8" x14ac:dyDescent="0.3">
      <c r="A33" s="1">
        <v>501</v>
      </c>
      <c r="B33" s="10" t="s">
        <v>80</v>
      </c>
      <c r="C33" s="1">
        <v>5136</v>
      </c>
      <c r="D33" s="1" t="s">
        <v>82</v>
      </c>
      <c r="E33" s="52">
        <v>25000</v>
      </c>
      <c r="F33" s="52">
        <v>19082</v>
      </c>
      <c r="G33" s="52">
        <v>19082</v>
      </c>
      <c r="H33" s="52">
        <v>5600</v>
      </c>
    </row>
    <row r="34" spans="1:8" x14ac:dyDescent="0.3">
      <c r="A34" s="1">
        <v>501</v>
      </c>
      <c r="B34" s="10" t="s">
        <v>9</v>
      </c>
      <c r="C34" s="1">
        <v>5136</v>
      </c>
      <c r="D34" s="1" t="s">
        <v>115</v>
      </c>
      <c r="E34" s="52">
        <v>0</v>
      </c>
      <c r="F34" s="52">
        <v>0</v>
      </c>
      <c r="G34" s="52">
        <v>0</v>
      </c>
      <c r="H34" s="52">
        <v>16400</v>
      </c>
    </row>
    <row r="35" spans="1:8" x14ac:dyDescent="0.3">
      <c r="A35" s="1">
        <v>501</v>
      </c>
      <c r="B35" s="10" t="s">
        <v>9</v>
      </c>
      <c r="C35" s="1">
        <v>5137</v>
      </c>
      <c r="D35" s="1" t="s">
        <v>16</v>
      </c>
      <c r="E35" s="52">
        <v>50000</v>
      </c>
      <c r="F35" s="52">
        <v>30000</v>
      </c>
      <c r="G35" s="52">
        <v>30000</v>
      </c>
      <c r="H35" s="52">
        <v>40000</v>
      </c>
    </row>
    <row r="36" spans="1:8" x14ac:dyDescent="0.3">
      <c r="A36" s="1">
        <v>501</v>
      </c>
      <c r="B36" s="10" t="s">
        <v>9</v>
      </c>
      <c r="C36" s="10" t="s">
        <v>53</v>
      </c>
      <c r="D36" s="1" t="s">
        <v>73</v>
      </c>
      <c r="E36" s="52">
        <v>120000</v>
      </c>
      <c r="F36" s="52">
        <v>130000</v>
      </c>
      <c r="G36" s="52">
        <v>130000</v>
      </c>
      <c r="H36" s="52">
        <v>130000</v>
      </c>
    </row>
    <row r="37" spans="1:8" x14ac:dyDescent="0.3">
      <c r="A37" s="20">
        <v>501</v>
      </c>
      <c r="B37" s="21"/>
      <c r="C37" s="7"/>
      <c r="D37" s="7" t="s">
        <v>18</v>
      </c>
      <c r="E37" s="32">
        <f>SUM(E28:E36)</f>
        <v>625500</v>
      </c>
      <c r="F37" s="32">
        <f>SUM(F28:F36)</f>
        <v>658582</v>
      </c>
      <c r="G37" s="32">
        <f>SUM(G28:G36)</f>
        <v>658582</v>
      </c>
      <c r="H37" s="32">
        <f>SUM(H28:H36)</f>
        <v>722500</v>
      </c>
    </row>
    <row r="38" spans="1:8" x14ac:dyDescent="0.3">
      <c r="A38" s="6"/>
      <c r="B38" s="9"/>
      <c r="C38" s="6"/>
      <c r="D38" s="6"/>
      <c r="E38" s="33"/>
      <c r="F38" s="33"/>
      <c r="G38" s="33"/>
      <c r="H38" s="33"/>
    </row>
    <row r="39" spans="1:8" x14ac:dyDescent="0.3">
      <c r="A39" s="1">
        <v>502</v>
      </c>
      <c r="B39" s="10" t="s">
        <v>8</v>
      </c>
      <c r="C39" s="1"/>
      <c r="D39" s="1" t="s">
        <v>19</v>
      </c>
      <c r="E39" s="52">
        <v>5050</v>
      </c>
      <c r="F39" s="52">
        <v>5970</v>
      </c>
      <c r="G39" s="52">
        <v>5970</v>
      </c>
      <c r="H39" s="52">
        <v>8900</v>
      </c>
    </row>
    <row r="40" spans="1:8" x14ac:dyDescent="0.3">
      <c r="A40" s="1">
        <v>502</v>
      </c>
      <c r="B40" s="10" t="s">
        <v>70</v>
      </c>
      <c r="C40" s="1">
        <v>5154</v>
      </c>
      <c r="D40" s="1" t="s">
        <v>20</v>
      </c>
      <c r="E40" s="52">
        <v>90000</v>
      </c>
      <c r="F40" s="52">
        <v>70000</v>
      </c>
      <c r="G40" s="52">
        <v>70000</v>
      </c>
      <c r="H40" s="52">
        <v>70000</v>
      </c>
    </row>
    <row r="41" spans="1:8" x14ac:dyDescent="0.3">
      <c r="A41" s="1">
        <v>502</v>
      </c>
      <c r="B41" s="10" t="s">
        <v>9</v>
      </c>
      <c r="C41" s="1">
        <v>5151</v>
      </c>
      <c r="D41" s="1" t="s">
        <v>21</v>
      </c>
      <c r="E41" s="52">
        <v>24000</v>
      </c>
      <c r="F41" s="52">
        <v>24000</v>
      </c>
      <c r="G41" s="52">
        <v>24000</v>
      </c>
      <c r="H41" s="52">
        <v>24000</v>
      </c>
    </row>
    <row r="42" spans="1:8" x14ac:dyDescent="0.3">
      <c r="A42" s="1">
        <v>502</v>
      </c>
      <c r="B42" s="10" t="s">
        <v>64</v>
      </c>
      <c r="C42" s="1">
        <v>5153</v>
      </c>
      <c r="D42" s="1" t="s">
        <v>22</v>
      </c>
      <c r="E42" s="52">
        <v>170000</v>
      </c>
      <c r="F42" s="52">
        <v>170000</v>
      </c>
      <c r="G42" s="52">
        <v>170000</v>
      </c>
      <c r="H42" s="52">
        <v>170000</v>
      </c>
    </row>
    <row r="43" spans="1:8" x14ac:dyDescent="0.3">
      <c r="A43" s="20">
        <v>502</v>
      </c>
      <c r="B43" s="21"/>
      <c r="C43" s="7"/>
      <c r="D43" s="7" t="s">
        <v>23</v>
      </c>
      <c r="E43" s="32">
        <f t="shared" ref="E43:H43" si="6">SUM(E39:E42)</f>
        <v>289050</v>
      </c>
      <c r="F43" s="55">
        <f t="shared" si="6"/>
        <v>269970</v>
      </c>
      <c r="G43" s="55">
        <f t="shared" ref="G43" si="7">SUM(G39:G42)</f>
        <v>269970</v>
      </c>
      <c r="H43" s="55">
        <f t="shared" si="6"/>
        <v>272900</v>
      </c>
    </row>
    <row r="44" spans="1:8" x14ac:dyDescent="0.3">
      <c r="A44" s="22"/>
      <c r="B44" s="23"/>
      <c r="C44" s="22"/>
      <c r="D44" s="22"/>
      <c r="E44" s="36"/>
      <c r="F44" s="56"/>
      <c r="G44" s="56"/>
      <c r="H44" s="56"/>
    </row>
    <row r="45" spans="1:8" x14ac:dyDescent="0.3">
      <c r="A45" s="7">
        <v>511</v>
      </c>
      <c r="B45" s="8" t="s">
        <v>9</v>
      </c>
      <c r="C45" s="7">
        <v>5171</v>
      </c>
      <c r="D45" s="7" t="s">
        <v>24</v>
      </c>
      <c r="E45" s="32">
        <v>15000</v>
      </c>
      <c r="F45" s="55">
        <v>70000</v>
      </c>
      <c r="G45" s="55">
        <v>70000</v>
      </c>
      <c r="H45" s="55">
        <v>15000</v>
      </c>
    </row>
    <row r="46" spans="1:8" x14ac:dyDescent="0.3">
      <c r="A46" s="22"/>
      <c r="B46" s="23"/>
      <c r="C46" s="22"/>
      <c r="D46" s="22"/>
      <c r="E46" s="36"/>
      <c r="F46" s="56"/>
      <c r="G46" s="56"/>
      <c r="H46" s="56"/>
    </row>
    <row r="47" spans="1:8" x14ac:dyDescent="0.3">
      <c r="A47" s="7">
        <v>512</v>
      </c>
      <c r="B47" s="8" t="s">
        <v>9</v>
      </c>
      <c r="C47" s="7">
        <v>5173</v>
      </c>
      <c r="D47" s="7" t="s">
        <v>117</v>
      </c>
      <c r="E47" s="32">
        <v>0</v>
      </c>
      <c r="F47" s="55">
        <v>400</v>
      </c>
      <c r="G47" s="55">
        <v>400</v>
      </c>
      <c r="H47" s="55">
        <v>0</v>
      </c>
    </row>
    <row r="48" spans="1:8" x14ac:dyDescent="0.3">
      <c r="A48" s="6"/>
      <c r="B48" s="9"/>
      <c r="C48" s="6"/>
      <c r="D48" s="6"/>
      <c r="E48" s="33"/>
      <c r="F48" s="57"/>
      <c r="G48" s="57"/>
      <c r="H48" s="57"/>
    </row>
    <row r="49" spans="1:8" x14ac:dyDescent="0.3">
      <c r="A49" s="1">
        <v>518</v>
      </c>
      <c r="B49" s="10" t="s">
        <v>9</v>
      </c>
      <c r="C49" s="1">
        <v>5161</v>
      </c>
      <c r="D49" s="1" t="s">
        <v>26</v>
      </c>
      <c r="E49" s="52">
        <v>100</v>
      </c>
      <c r="F49" s="52">
        <v>200</v>
      </c>
      <c r="G49" s="52">
        <v>200</v>
      </c>
      <c r="H49" s="52">
        <v>1000</v>
      </c>
    </row>
    <row r="50" spans="1:8" x14ac:dyDescent="0.3">
      <c r="A50" s="1">
        <v>518</v>
      </c>
      <c r="B50" s="10" t="s">
        <v>9</v>
      </c>
      <c r="C50" s="1">
        <v>5162</v>
      </c>
      <c r="D50" s="1" t="s">
        <v>75</v>
      </c>
      <c r="E50" s="52">
        <v>11000</v>
      </c>
      <c r="F50" s="52">
        <v>10000</v>
      </c>
      <c r="G50" s="52">
        <v>10000</v>
      </c>
      <c r="H50" s="52">
        <v>10000</v>
      </c>
    </row>
    <row r="51" spans="1:8" x14ac:dyDescent="0.3">
      <c r="A51" s="1">
        <v>518</v>
      </c>
      <c r="B51" s="10" t="s">
        <v>9</v>
      </c>
      <c r="C51" s="1">
        <v>5163</v>
      </c>
      <c r="D51" s="1" t="s">
        <v>32</v>
      </c>
      <c r="E51" s="52">
        <v>2700</v>
      </c>
      <c r="F51" s="52">
        <v>2600</v>
      </c>
      <c r="G51" s="52">
        <v>2600</v>
      </c>
      <c r="H51" s="52">
        <v>2600</v>
      </c>
    </row>
    <row r="52" spans="1:8" x14ac:dyDescent="0.3">
      <c r="A52" s="1">
        <v>518</v>
      </c>
      <c r="B52" s="10" t="s">
        <v>9</v>
      </c>
      <c r="C52" s="1">
        <v>5167</v>
      </c>
      <c r="D52" s="1" t="s">
        <v>28</v>
      </c>
      <c r="E52" s="52">
        <v>10000</v>
      </c>
      <c r="F52" s="52">
        <v>17000</v>
      </c>
      <c r="G52" s="52">
        <v>17000</v>
      </c>
      <c r="H52" s="52">
        <v>10000</v>
      </c>
    </row>
    <row r="53" spans="1:8" x14ac:dyDescent="0.3">
      <c r="A53" s="1">
        <v>518</v>
      </c>
      <c r="B53" s="10" t="s">
        <v>9</v>
      </c>
      <c r="C53" s="1">
        <v>5168</v>
      </c>
      <c r="D53" s="1" t="s">
        <v>27</v>
      </c>
      <c r="E53" s="52">
        <v>150000</v>
      </c>
      <c r="F53" s="52">
        <v>165000</v>
      </c>
      <c r="G53" s="52">
        <v>165000</v>
      </c>
      <c r="H53" s="52">
        <v>165000</v>
      </c>
    </row>
    <row r="54" spans="1:8" x14ac:dyDescent="0.3">
      <c r="A54" s="1">
        <v>518</v>
      </c>
      <c r="B54" s="10" t="s">
        <v>9</v>
      </c>
      <c r="C54" s="1">
        <v>5169</v>
      </c>
      <c r="D54" s="1" t="s">
        <v>31</v>
      </c>
      <c r="E54" s="52">
        <v>100000</v>
      </c>
      <c r="F54" s="52">
        <v>107835</v>
      </c>
      <c r="G54" s="52">
        <v>107835</v>
      </c>
      <c r="H54" s="52">
        <v>100000</v>
      </c>
    </row>
    <row r="55" spans="1:8" x14ac:dyDescent="0.3">
      <c r="A55" s="1">
        <v>518</v>
      </c>
      <c r="B55" s="10" t="s">
        <v>9</v>
      </c>
      <c r="C55" s="1">
        <v>5172</v>
      </c>
      <c r="D55" s="1" t="s">
        <v>29</v>
      </c>
      <c r="E55" s="52">
        <v>11000</v>
      </c>
      <c r="F55" s="52">
        <v>16000</v>
      </c>
      <c r="G55" s="52">
        <v>16000</v>
      </c>
      <c r="H55" s="52">
        <v>11000</v>
      </c>
    </row>
    <row r="56" spans="1:8" x14ac:dyDescent="0.3">
      <c r="A56" s="1">
        <v>518</v>
      </c>
      <c r="B56" s="10" t="s">
        <v>10</v>
      </c>
      <c r="C56" s="1">
        <v>5168.5168999999996</v>
      </c>
      <c r="D56" s="1" t="s">
        <v>30</v>
      </c>
      <c r="E56" s="52">
        <v>47000</v>
      </c>
      <c r="F56" s="52">
        <v>36300</v>
      </c>
      <c r="G56" s="52">
        <v>36300</v>
      </c>
      <c r="H56" s="52">
        <v>0</v>
      </c>
    </row>
    <row r="57" spans="1:8" x14ac:dyDescent="0.3">
      <c r="A57" s="22">
        <v>518</v>
      </c>
      <c r="B57" s="21"/>
      <c r="C57" s="7"/>
      <c r="D57" s="7" t="s">
        <v>33</v>
      </c>
      <c r="E57" s="32">
        <f>SUM(E49:E56)</f>
        <v>331800</v>
      </c>
      <c r="F57" s="55">
        <f>SUM(F49:F56)</f>
        <v>354935</v>
      </c>
      <c r="G57" s="55">
        <f>SUM(G49:G56)</f>
        <v>354935</v>
      </c>
      <c r="H57" s="55">
        <f>SUM(H49:H56)</f>
        <v>299600</v>
      </c>
    </row>
    <row r="58" spans="1:8" x14ac:dyDescent="0.3">
      <c r="A58" s="6"/>
      <c r="B58" s="9"/>
      <c r="C58" s="6"/>
      <c r="D58" s="6"/>
      <c r="E58" s="33"/>
      <c r="F58" s="57"/>
      <c r="G58" s="57"/>
      <c r="H58" s="57"/>
    </row>
    <row r="59" spans="1:8" x14ac:dyDescent="0.3">
      <c r="A59" s="1">
        <v>521</v>
      </c>
      <c r="B59" s="10" t="s">
        <v>8</v>
      </c>
      <c r="C59" s="1"/>
      <c r="D59" s="1" t="s">
        <v>34</v>
      </c>
      <c r="E59" s="52">
        <v>11000</v>
      </c>
      <c r="F59" s="52">
        <v>15500</v>
      </c>
      <c r="G59" s="52">
        <v>15500</v>
      </c>
      <c r="H59" s="52">
        <v>22000</v>
      </c>
    </row>
    <row r="60" spans="1:8" x14ac:dyDescent="0.3">
      <c r="A60" s="1">
        <v>521</v>
      </c>
      <c r="B60" s="10" t="s">
        <v>68</v>
      </c>
      <c r="C60" s="1"/>
      <c r="D60" s="1" t="s">
        <v>35</v>
      </c>
      <c r="E60" s="52">
        <v>0</v>
      </c>
      <c r="F60" s="52">
        <v>0</v>
      </c>
      <c r="G60" s="52">
        <v>0</v>
      </c>
      <c r="H60" s="52">
        <v>0</v>
      </c>
    </row>
    <row r="61" spans="1:8" x14ac:dyDescent="0.3">
      <c r="A61" s="1">
        <v>521</v>
      </c>
      <c r="B61" s="10" t="s">
        <v>96</v>
      </c>
      <c r="C61" s="1" t="s">
        <v>52</v>
      </c>
      <c r="D61" s="1" t="s">
        <v>36</v>
      </c>
      <c r="E61" s="52">
        <v>45000</v>
      </c>
      <c r="F61" s="52">
        <v>45000</v>
      </c>
      <c r="G61" s="52">
        <v>45000</v>
      </c>
      <c r="H61" s="52">
        <v>45000</v>
      </c>
    </row>
    <row r="62" spans="1:8" x14ac:dyDescent="0.3">
      <c r="A62" s="1">
        <v>521</v>
      </c>
      <c r="B62" s="10" t="s">
        <v>96</v>
      </c>
      <c r="C62" s="1" t="s">
        <v>52</v>
      </c>
      <c r="D62" s="1" t="s">
        <v>111</v>
      </c>
      <c r="E62" s="52">
        <v>0</v>
      </c>
      <c r="F62" s="52">
        <v>0</v>
      </c>
      <c r="G62" s="52">
        <v>0</v>
      </c>
      <c r="H62" s="52">
        <v>600000</v>
      </c>
    </row>
    <row r="63" spans="1:8" x14ac:dyDescent="0.3">
      <c r="A63" s="1">
        <v>521</v>
      </c>
      <c r="B63" s="10" t="s">
        <v>76</v>
      </c>
      <c r="C63" s="1" t="s">
        <v>110</v>
      </c>
      <c r="D63" s="1" t="s">
        <v>37</v>
      </c>
      <c r="E63" s="52">
        <v>136000</v>
      </c>
      <c r="F63" s="52">
        <v>156000</v>
      </c>
      <c r="G63" s="52">
        <v>156000</v>
      </c>
      <c r="H63" s="52">
        <v>51000</v>
      </c>
    </row>
    <row r="64" spans="1:8" x14ac:dyDescent="0.3">
      <c r="A64" s="4">
        <v>521</v>
      </c>
      <c r="B64" s="10"/>
      <c r="C64" s="1" t="s">
        <v>110</v>
      </c>
      <c r="D64" s="1" t="s">
        <v>83</v>
      </c>
      <c r="E64" s="52">
        <v>3090000</v>
      </c>
      <c r="F64" s="52">
        <v>3267942</v>
      </c>
      <c r="G64" s="52">
        <v>3267942</v>
      </c>
      <c r="H64" s="52">
        <v>2000000</v>
      </c>
    </row>
    <row r="65" spans="1:8" x14ac:dyDescent="0.3">
      <c r="A65" s="20">
        <v>521</v>
      </c>
      <c r="B65" s="21"/>
      <c r="C65" s="7"/>
      <c r="D65" s="7" t="s">
        <v>38</v>
      </c>
      <c r="E65" s="32">
        <f t="shared" ref="E65:H65" si="8">SUM(E59:E64)</f>
        <v>3282000</v>
      </c>
      <c r="F65" s="55">
        <f t="shared" si="8"/>
        <v>3484442</v>
      </c>
      <c r="G65" s="55">
        <f t="shared" ref="G65" si="9">SUM(G59:G64)</f>
        <v>3484442</v>
      </c>
      <c r="H65" s="55">
        <f t="shared" si="8"/>
        <v>2718000</v>
      </c>
    </row>
    <row r="66" spans="1:8" x14ac:dyDescent="0.3">
      <c r="A66" s="6"/>
      <c r="B66" s="9"/>
      <c r="C66" s="6"/>
      <c r="D66" s="6"/>
      <c r="E66" s="33"/>
      <c r="F66" s="57"/>
      <c r="G66" s="57"/>
      <c r="H66" s="57"/>
    </row>
    <row r="67" spans="1:8" x14ac:dyDescent="0.3">
      <c r="A67" s="1">
        <v>524</v>
      </c>
      <c r="B67" s="10" t="s">
        <v>69</v>
      </c>
      <c r="C67" s="1"/>
      <c r="D67" s="1" t="s">
        <v>39</v>
      </c>
      <c r="E67" s="52">
        <v>3800</v>
      </c>
      <c r="F67" s="52">
        <v>5300</v>
      </c>
      <c r="G67" s="52">
        <v>5300</v>
      </c>
      <c r="H67" s="52">
        <v>7000</v>
      </c>
    </row>
    <row r="68" spans="1:8" x14ac:dyDescent="0.3">
      <c r="A68" s="1">
        <v>524</v>
      </c>
      <c r="B68" s="10" t="s">
        <v>97</v>
      </c>
      <c r="C68" s="1">
        <v>5031.5032000000001</v>
      </c>
      <c r="D68" s="1" t="s">
        <v>98</v>
      </c>
      <c r="E68" s="52">
        <v>0</v>
      </c>
      <c r="F68" s="52">
        <v>0</v>
      </c>
      <c r="G68" s="52">
        <v>0</v>
      </c>
      <c r="H68" s="52">
        <v>0</v>
      </c>
    </row>
    <row r="69" spans="1:8" x14ac:dyDescent="0.3">
      <c r="A69" s="1">
        <v>524</v>
      </c>
      <c r="B69" s="10" t="s">
        <v>97</v>
      </c>
      <c r="C69" s="1">
        <v>5031.5032000000001</v>
      </c>
      <c r="D69" s="1" t="s">
        <v>112</v>
      </c>
      <c r="E69" s="52">
        <v>0</v>
      </c>
      <c r="F69" s="52">
        <v>0</v>
      </c>
      <c r="G69" s="52">
        <v>0</v>
      </c>
      <c r="H69" s="52">
        <v>202800</v>
      </c>
    </row>
    <row r="70" spans="1:8" x14ac:dyDescent="0.3">
      <c r="A70" s="1">
        <v>524</v>
      </c>
      <c r="B70" s="10" t="s">
        <v>76</v>
      </c>
      <c r="C70" s="1">
        <v>5031.5032000000001</v>
      </c>
      <c r="D70" s="1" t="s">
        <v>40</v>
      </c>
      <c r="E70" s="52">
        <v>46000</v>
      </c>
      <c r="F70" s="52">
        <v>53000</v>
      </c>
      <c r="G70" s="52">
        <v>53000</v>
      </c>
      <c r="H70" s="52">
        <v>17400</v>
      </c>
    </row>
    <row r="71" spans="1:8" x14ac:dyDescent="0.3">
      <c r="A71" s="1">
        <v>524</v>
      </c>
      <c r="B71" s="10"/>
      <c r="C71" s="1">
        <v>5031.5032000000001</v>
      </c>
      <c r="D71" s="1" t="s">
        <v>84</v>
      </c>
      <c r="E71" s="52">
        <v>1041000</v>
      </c>
      <c r="F71" s="52">
        <v>1092734</v>
      </c>
      <c r="G71" s="52">
        <v>1092734</v>
      </c>
      <c r="H71" s="52">
        <v>676000</v>
      </c>
    </row>
    <row r="72" spans="1:8" x14ac:dyDescent="0.3">
      <c r="A72" s="7">
        <v>524</v>
      </c>
      <c r="B72" s="8"/>
      <c r="C72" s="7"/>
      <c r="D72" s="7" t="s">
        <v>41</v>
      </c>
      <c r="E72" s="32">
        <f>SUM(E67:E71)</f>
        <v>1090800</v>
      </c>
      <c r="F72" s="55">
        <f t="shared" ref="F72" si="10">SUM(F67:F71)</f>
        <v>1151034</v>
      </c>
      <c r="G72" s="55">
        <f t="shared" ref="G72" si="11">SUM(G67:G71)</f>
        <v>1151034</v>
      </c>
      <c r="H72" s="55">
        <f>SUM(H67:H71)</f>
        <v>903200</v>
      </c>
    </row>
    <row r="73" spans="1:8" x14ac:dyDescent="0.3">
      <c r="A73" s="6"/>
      <c r="B73" s="9"/>
      <c r="C73" s="6"/>
      <c r="D73" s="6"/>
      <c r="E73" s="33"/>
      <c r="F73" s="57"/>
      <c r="G73" s="57"/>
      <c r="H73" s="57"/>
    </row>
    <row r="74" spans="1:8" x14ac:dyDescent="0.3">
      <c r="A74" s="1">
        <v>525</v>
      </c>
      <c r="B74" s="10" t="s">
        <v>8</v>
      </c>
      <c r="C74" s="1"/>
      <c r="D74" s="1" t="s">
        <v>42</v>
      </c>
      <c r="E74" s="52">
        <v>50</v>
      </c>
      <c r="F74" s="52">
        <v>70</v>
      </c>
      <c r="G74" s="52">
        <v>70</v>
      </c>
      <c r="H74" s="52">
        <v>100</v>
      </c>
    </row>
    <row r="75" spans="1:8" x14ac:dyDescent="0.3">
      <c r="A75" s="1">
        <v>525</v>
      </c>
      <c r="B75" s="10" t="s">
        <v>9</v>
      </c>
      <c r="C75" s="1">
        <v>5038</v>
      </c>
      <c r="D75" s="1" t="s">
        <v>43</v>
      </c>
      <c r="E75" s="52">
        <v>500</v>
      </c>
      <c r="F75" s="52">
        <v>510</v>
      </c>
      <c r="G75" s="52">
        <v>510</v>
      </c>
      <c r="H75" s="52">
        <v>500</v>
      </c>
    </row>
    <row r="76" spans="1:8" x14ac:dyDescent="0.3">
      <c r="A76" s="4">
        <v>525</v>
      </c>
      <c r="B76" s="51" t="s">
        <v>9</v>
      </c>
      <c r="C76" s="1">
        <v>5038</v>
      </c>
      <c r="D76" s="1" t="s">
        <v>114</v>
      </c>
      <c r="E76" s="52">
        <v>0</v>
      </c>
      <c r="F76" s="52">
        <v>0</v>
      </c>
      <c r="G76" s="52">
        <v>0</v>
      </c>
      <c r="H76" s="52">
        <v>2520</v>
      </c>
    </row>
    <row r="77" spans="1:8" x14ac:dyDescent="0.3">
      <c r="A77" s="4">
        <v>525</v>
      </c>
      <c r="B77" s="51" t="s">
        <v>80</v>
      </c>
      <c r="C77" s="1">
        <v>5038</v>
      </c>
      <c r="D77" s="1" t="s">
        <v>87</v>
      </c>
      <c r="E77" s="52">
        <v>12500</v>
      </c>
      <c r="F77" s="52">
        <v>12102</v>
      </c>
      <c r="G77" s="52">
        <v>12102</v>
      </c>
      <c r="H77" s="52">
        <v>8400</v>
      </c>
    </row>
    <row r="78" spans="1:8" x14ac:dyDescent="0.3">
      <c r="A78" s="20">
        <v>525</v>
      </c>
      <c r="B78" s="21"/>
      <c r="C78" s="7"/>
      <c r="D78" s="7" t="s">
        <v>44</v>
      </c>
      <c r="E78" s="32">
        <f>SUM(E74:E77)</f>
        <v>13050</v>
      </c>
      <c r="F78" s="32">
        <f t="shared" ref="F78:H78" si="12">SUM(F74:F77)</f>
        <v>12682</v>
      </c>
      <c r="G78" s="32">
        <f t="shared" ref="G78" si="13">SUM(G74:G77)</f>
        <v>12682</v>
      </c>
      <c r="H78" s="55">
        <f t="shared" si="12"/>
        <v>11520</v>
      </c>
    </row>
    <row r="79" spans="1:8" x14ac:dyDescent="0.3">
      <c r="A79" s="6"/>
      <c r="B79" s="9"/>
      <c r="C79" s="6"/>
      <c r="D79" s="6"/>
      <c r="E79" s="33"/>
      <c r="F79" s="33"/>
      <c r="G79" s="33"/>
      <c r="H79" s="57"/>
    </row>
    <row r="80" spans="1:8" x14ac:dyDescent="0.3">
      <c r="A80" s="1">
        <v>527</v>
      </c>
      <c r="B80" s="10" t="s">
        <v>8</v>
      </c>
      <c r="C80" s="1"/>
      <c r="D80" s="1" t="s">
        <v>45</v>
      </c>
      <c r="E80" s="52">
        <v>100</v>
      </c>
      <c r="F80" s="52">
        <v>160</v>
      </c>
      <c r="G80" s="52">
        <v>160</v>
      </c>
      <c r="H80" s="52">
        <v>2000</v>
      </c>
    </row>
    <row r="81" spans="1:8" x14ac:dyDescent="0.3">
      <c r="A81" s="1">
        <v>527</v>
      </c>
      <c r="B81" s="10" t="s">
        <v>9</v>
      </c>
      <c r="C81" s="1">
        <v>5342</v>
      </c>
      <c r="D81" s="1" t="s">
        <v>99</v>
      </c>
      <c r="E81" s="52">
        <v>0</v>
      </c>
      <c r="F81" s="52">
        <v>0</v>
      </c>
      <c r="G81" s="52">
        <v>0</v>
      </c>
      <c r="H81" s="52">
        <v>0</v>
      </c>
    </row>
    <row r="82" spans="1:8" x14ac:dyDescent="0.3">
      <c r="A82" s="1">
        <v>527</v>
      </c>
      <c r="B82" s="10" t="s">
        <v>9</v>
      </c>
      <c r="C82" s="1">
        <v>5342</v>
      </c>
      <c r="D82" s="1" t="s">
        <v>113</v>
      </c>
      <c r="E82" s="52">
        <v>0</v>
      </c>
      <c r="F82" s="52">
        <v>0</v>
      </c>
      <c r="G82" s="52">
        <v>0</v>
      </c>
      <c r="H82" s="52">
        <v>6000</v>
      </c>
    </row>
    <row r="83" spans="1:8" x14ac:dyDescent="0.3">
      <c r="A83" s="1">
        <v>527</v>
      </c>
      <c r="B83" s="10" t="s">
        <v>46</v>
      </c>
      <c r="C83" s="1">
        <v>5169</v>
      </c>
      <c r="D83" s="1" t="s">
        <v>47</v>
      </c>
      <c r="E83" s="52">
        <v>600</v>
      </c>
      <c r="F83" s="52">
        <v>600</v>
      </c>
      <c r="G83" s="52">
        <v>600</v>
      </c>
      <c r="H83" s="52">
        <v>600</v>
      </c>
    </row>
    <row r="84" spans="1:8" x14ac:dyDescent="0.3">
      <c r="A84" s="1">
        <v>527</v>
      </c>
      <c r="B84" s="10" t="s">
        <v>10</v>
      </c>
      <c r="C84" s="1">
        <v>5342</v>
      </c>
      <c r="D84" s="1" t="s">
        <v>48</v>
      </c>
      <c r="E84" s="52">
        <v>1200</v>
      </c>
      <c r="F84" s="52">
        <v>1600</v>
      </c>
      <c r="G84" s="52">
        <v>1600</v>
      </c>
      <c r="H84" s="52">
        <v>600</v>
      </c>
    </row>
    <row r="85" spans="1:8" x14ac:dyDescent="0.3">
      <c r="A85" s="1">
        <v>527</v>
      </c>
      <c r="B85" s="10"/>
      <c r="C85" s="1">
        <v>5342</v>
      </c>
      <c r="D85" s="1" t="s">
        <v>85</v>
      </c>
      <c r="E85" s="52">
        <v>31500</v>
      </c>
      <c r="F85" s="52">
        <v>32329</v>
      </c>
      <c r="G85" s="52">
        <v>32329</v>
      </c>
      <c r="H85" s="52">
        <v>20000</v>
      </c>
    </row>
    <row r="86" spans="1:8" x14ac:dyDescent="0.3">
      <c r="A86" s="1">
        <v>527</v>
      </c>
      <c r="B86" s="10" t="s">
        <v>49</v>
      </c>
      <c r="C86" s="1">
        <v>5132</v>
      </c>
      <c r="D86" s="1" t="s">
        <v>50</v>
      </c>
      <c r="E86" s="52">
        <v>8000</v>
      </c>
      <c r="F86" s="52">
        <v>8000</v>
      </c>
      <c r="G86" s="52">
        <v>8000</v>
      </c>
      <c r="H86" s="52">
        <v>5000</v>
      </c>
    </row>
    <row r="87" spans="1:8" x14ac:dyDescent="0.3">
      <c r="A87" s="20">
        <v>527</v>
      </c>
      <c r="B87" s="21"/>
      <c r="C87" s="7"/>
      <c r="D87" s="7" t="s">
        <v>51</v>
      </c>
      <c r="E87" s="32">
        <f t="shared" ref="E87:H87" si="14">SUM(E80:E86)</f>
        <v>41400</v>
      </c>
      <c r="F87" s="55">
        <f t="shared" si="14"/>
        <v>42689</v>
      </c>
      <c r="G87" s="55">
        <f t="shared" ref="G87" si="15">SUM(G80:G86)</f>
        <v>42689</v>
      </c>
      <c r="H87" s="55">
        <f t="shared" si="14"/>
        <v>34200</v>
      </c>
    </row>
    <row r="88" spans="1:8" x14ac:dyDescent="0.3">
      <c r="A88" s="6"/>
      <c r="B88" s="9"/>
      <c r="C88" s="6"/>
      <c r="D88" s="6"/>
      <c r="E88" s="33"/>
      <c r="F88" s="57"/>
      <c r="G88" s="57"/>
      <c r="H88" s="57"/>
    </row>
    <row r="89" spans="1:8" x14ac:dyDescent="0.3">
      <c r="A89" s="7">
        <v>549</v>
      </c>
      <c r="B89" s="8" t="s">
        <v>9</v>
      </c>
      <c r="C89" s="7"/>
      <c r="D89" s="7" t="s">
        <v>72</v>
      </c>
      <c r="E89" s="32">
        <v>9000</v>
      </c>
      <c r="F89" s="55">
        <v>9000</v>
      </c>
      <c r="G89" s="52">
        <v>9000</v>
      </c>
      <c r="H89" s="55">
        <v>9000</v>
      </c>
    </row>
    <row r="90" spans="1:8" x14ac:dyDescent="0.3">
      <c r="A90" s="6"/>
      <c r="B90" s="9"/>
      <c r="C90" s="6"/>
      <c r="D90" s="6"/>
      <c r="E90" s="33"/>
      <c r="F90" s="57"/>
      <c r="G90" s="57"/>
      <c r="H90" s="57"/>
    </row>
    <row r="91" spans="1:8" x14ac:dyDescent="0.3">
      <c r="A91" s="7">
        <v>551</v>
      </c>
      <c r="B91" s="8" t="s">
        <v>9</v>
      </c>
      <c r="C91" s="7">
        <v>7551</v>
      </c>
      <c r="D91" s="7" t="s">
        <v>55</v>
      </c>
      <c r="E91" s="32">
        <v>300</v>
      </c>
      <c r="F91" s="55">
        <v>300</v>
      </c>
      <c r="G91" s="52">
        <f t="shared" ref="G91" si="16">SUM(F91)</f>
        <v>300</v>
      </c>
      <c r="H91" s="55">
        <v>300</v>
      </c>
    </row>
    <row r="92" spans="1:8" x14ac:dyDescent="0.3">
      <c r="A92" s="6"/>
      <c r="B92" s="9"/>
      <c r="C92" s="6"/>
      <c r="D92" s="6"/>
      <c r="E92" s="33"/>
      <c r="F92" s="57"/>
      <c r="G92" s="57"/>
      <c r="H92" s="57"/>
    </row>
    <row r="93" spans="1:8" x14ac:dyDescent="0.3">
      <c r="A93" s="1">
        <v>558</v>
      </c>
      <c r="B93" s="10" t="s">
        <v>9</v>
      </c>
      <c r="C93" s="1">
        <v>5136</v>
      </c>
      <c r="D93" s="1" t="s">
        <v>56</v>
      </c>
      <c r="E93" s="52">
        <v>50000</v>
      </c>
      <c r="F93" s="52">
        <v>50000</v>
      </c>
      <c r="G93" s="52">
        <v>50000</v>
      </c>
      <c r="H93" s="52">
        <v>50000</v>
      </c>
    </row>
    <row r="94" spans="1:8" x14ac:dyDescent="0.3">
      <c r="A94" s="1">
        <v>558</v>
      </c>
      <c r="B94" s="10" t="s">
        <v>9</v>
      </c>
      <c r="C94" s="1">
        <v>5137</v>
      </c>
      <c r="D94" s="1" t="s">
        <v>56</v>
      </c>
      <c r="E94" s="52">
        <v>57300</v>
      </c>
      <c r="F94" s="52">
        <v>57300</v>
      </c>
      <c r="G94" s="52">
        <v>57300</v>
      </c>
      <c r="H94" s="52">
        <v>35500</v>
      </c>
    </row>
    <row r="95" spans="1:8" x14ac:dyDescent="0.3">
      <c r="A95" s="1">
        <v>558</v>
      </c>
      <c r="B95" s="10" t="s">
        <v>10</v>
      </c>
      <c r="C95" s="1">
        <v>5136</v>
      </c>
      <c r="D95" s="1" t="s">
        <v>57</v>
      </c>
      <c r="E95" s="52">
        <v>0</v>
      </c>
      <c r="F95" s="52">
        <v>0</v>
      </c>
      <c r="G95" s="52">
        <f t="shared" ref="G95:G97" si="17">SUM(F95)</f>
        <v>0</v>
      </c>
      <c r="H95" s="52">
        <v>0</v>
      </c>
    </row>
    <row r="96" spans="1:8" x14ac:dyDescent="0.3">
      <c r="A96" s="1">
        <v>558</v>
      </c>
      <c r="B96" s="10" t="s">
        <v>80</v>
      </c>
      <c r="C96" s="1">
        <v>5137</v>
      </c>
      <c r="D96" s="1" t="s">
        <v>93</v>
      </c>
      <c r="E96" s="52">
        <v>0</v>
      </c>
      <c r="F96" s="52">
        <v>0</v>
      </c>
      <c r="G96" s="52">
        <f t="shared" si="17"/>
        <v>0</v>
      </c>
      <c r="H96" s="52">
        <v>0</v>
      </c>
    </row>
    <row r="97" spans="1:8" x14ac:dyDescent="0.3">
      <c r="A97" s="1">
        <v>558</v>
      </c>
      <c r="B97" s="10" t="s">
        <v>9</v>
      </c>
      <c r="C97" s="1">
        <v>5172</v>
      </c>
      <c r="D97" s="1" t="s">
        <v>91</v>
      </c>
      <c r="E97" s="52">
        <v>0</v>
      </c>
      <c r="F97" s="52">
        <v>0</v>
      </c>
      <c r="G97" s="52">
        <f t="shared" si="17"/>
        <v>0</v>
      </c>
      <c r="H97" s="52">
        <v>0</v>
      </c>
    </row>
    <row r="98" spans="1:8" x14ac:dyDescent="0.3">
      <c r="A98" s="20">
        <v>558</v>
      </c>
      <c r="B98" s="21"/>
      <c r="C98" s="7"/>
      <c r="D98" s="7" t="s">
        <v>90</v>
      </c>
      <c r="E98" s="32">
        <f>SUM(E93:E97)</f>
        <v>107300</v>
      </c>
      <c r="F98" s="55">
        <f>SUM(F93:F97)</f>
        <v>107300</v>
      </c>
      <c r="G98" s="55">
        <f>SUM(G93:G97)</f>
        <v>107300</v>
      </c>
      <c r="H98" s="55">
        <f t="shared" ref="H98" si="18">SUM(H93:H97)</f>
        <v>85500</v>
      </c>
    </row>
    <row r="99" spans="1:8" x14ac:dyDescent="0.3">
      <c r="A99" s="6"/>
      <c r="B99" s="9"/>
      <c r="C99" s="6"/>
      <c r="D99" s="6"/>
      <c r="E99" s="33"/>
      <c r="F99" s="33"/>
      <c r="G99" s="33"/>
      <c r="H99" s="33"/>
    </row>
    <row r="100" spans="1:8" ht="27" customHeight="1" x14ac:dyDescent="0.35">
      <c r="A100" s="26"/>
      <c r="B100" s="27"/>
      <c r="C100" s="28"/>
      <c r="D100" s="39" t="s">
        <v>58</v>
      </c>
      <c r="E100" s="41">
        <f>SUM(E37+E43+E45+E47+E57+E65+E72+E78+E87+E89+E91+E98)</f>
        <v>5805200</v>
      </c>
      <c r="F100" s="41">
        <f t="shared" ref="F100:H100" si="19">SUM(F37+F43+F45+F47+F57+F65+F72+F78+F87+F89+F91+F98)</f>
        <v>6161334</v>
      </c>
      <c r="G100" s="41">
        <f t="shared" si="19"/>
        <v>6161334</v>
      </c>
      <c r="H100" s="41">
        <f t="shared" si="19"/>
        <v>5071720</v>
      </c>
    </row>
    <row r="101" spans="1:8" x14ac:dyDescent="0.3">
      <c r="A101" s="14"/>
      <c r="B101" s="15"/>
      <c r="C101" s="14"/>
      <c r="D101" s="14"/>
      <c r="E101" s="14"/>
      <c r="F101" s="34"/>
      <c r="G101" s="14"/>
      <c r="H101" s="14"/>
    </row>
    <row r="102" spans="1:8" x14ac:dyDescent="0.3">
      <c r="B102" s="24"/>
      <c r="F102" s="43"/>
    </row>
    <row r="103" spans="1:8" ht="21" x14ac:dyDescent="0.4">
      <c r="A103" s="48" t="s">
        <v>79</v>
      </c>
      <c r="B103" s="49"/>
      <c r="C103" s="48"/>
      <c r="D103" s="48"/>
      <c r="E103" s="48"/>
      <c r="F103" s="50"/>
      <c r="G103" s="48"/>
    </row>
    <row r="104" spans="1:8" ht="21" x14ac:dyDescent="0.4">
      <c r="A104" s="48"/>
      <c r="B104" s="49"/>
      <c r="C104" s="48"/>
      <c r="D104" s="48"/>
      <c r="E104" s="48"/>
      <c r="F104" s="50"/>
      <c r="G104" s="48"/>
    </row>
    <row r="105" spans="1:8" ht="21" x14ac:dyDescent="0.4">
      <c r="A105" s="48" t="s">
        <v>78</v>
      </c>
      <c r="B105" s="49"/>
      <c r="C105" s="48"/>
      <c r="D105" s="48"/>
      <c r="E105" s="48" t="s">
        <v>120</v>
      </c>
      <c r="F105" s="50"/>
      <c r="G105" s="48"/>
    </row>
    <row r="106" spans="1:8" ht="21" x14ac:dyDescent="0.4">
      <c r="A106" s="48"/>
      <c r="B106" s="49"/>
      <c r="C106" s="48"/>
      <c r="D106" s="48"/>
      <c r="E106" s="48"/>
      <c r="F106" s="50"/>
      <c r="G106" s="48"/>
    </row>
    <row r="107" spans="1:8" ht="21" x14ac:dyDescent="0.4">
      <c r="A107" s="48" t="s">
        <v>123</v>
      </c>
      <c r="B107" s="24"/>
    </row>
    <row r="108" spans="1:8" x14ac:dyDescent="0.3">
      <c r="B108" s="24"/>
    </row>
    <row r="109" spans="1:8" ht="21" x14ac:dyDescent="0.4">
      <c r="A109" s="48"/>
      <c r="B109" s="24"/>
    </row>
    <row r="110" spans="1:8" x14ac:dyDescent="0.3">
      <c r="B110" s="24"/>
    </row>
    <row r="111" spans="1:8" x14ac:dyDescent="0.3">
      <c r="B111" s="24"/>
    </row>
    <row r="112" spans="1:8" x14ac:dyDescent="0.3">
      <c r="B112" s="24"/>
    </row>
  </sheetData>
  <pageMargins left="0" right="0" top="0.19685039370078741" bottom="0.19685039370078741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4"/>
  <sheetViews>
    <sheetView topLeftCell="A84" workbookViewId="0">
      <selection sqref="A1:G109"/>
    </sheetView>
  </sheetViews>
  <sheetFormatPr defaultRowHeight="14.4" x14ac:dyDescent="0.3"/>
  <cols>
    <col min="3" max="3" width="10.109375" customWidth="1"/>
    <col min="4" max="4" width="32.109375" customWidth="1"/>
    <col min="5" max="5" width="13" customWidth="1"/>
    <col min="6" max="6" width="18.33203125" customWidth="1"/>
    <col min="7" max="7" width="18.109375" customWidth="1"/>
    <col min="8" max="8" width="11.88671875" bestFit="1" customWidth="1"/>
  </cols>
  <sheetData>
    <row r="1" spans="1:9" ht="23.4" x14ac:dyDescent="0.45">
      <c r="A1" s="29" t="s">
        <v>59</v>
      </c>
      <c r="B1" s="47" t="s">
        <v>77</v>
      </c>
      <c r="C1" s="47"/>
      <c r="D1" s="47"/>
      <c r="E1" s="42"/>
    </row>
    <row r="3" spans="1:9" ht="21" x14ac:dyDescent="0.4">
      <c r="A3" s="58" t="s">
        <v>119</v>
      </c>
    </row>
    <row r="4" spans="1:9" ht="23.4" x14ac:dyDescent="0.45">
      <c r="A4" s="30"/>
    </row>
    <row r="5" spans="1:9" ht="23.4" x14ac:dyDescent="0.45">
      <c r="A5" s="30"/>
    </row>
    <row r="6" spans="1:9" ht="28.8" x14ac:dyDescent="0.3">
      <c r="A6" s="1" t="s">
        <v>0</v>
      </c>
      <c r="B6" s="1" t="s">
        <v>1</v>
      </c>
      <c r="C6" s="1" t="s">
        <v>2</v>
      </c>
      <c r="D6" s="1" t="s">
        <v>3</v>
      </c>
      <c r="E6" s="3" t="s">
        <v>89</v>
      </c>
      <c r="F6" s="54" t="s">
        <v>88</v>
      </c>
      <c r="G6" s="53"/>
      <c r="I6" s="43"/>
    </row>
    <row r="7" spans="1:9" x14ac:dyDescent="0.3">
      <c r="A7" s="1" t="s">
        <v>0</v>
      </c>
      <c r="B7" s="1" t="s">
        <v>1</v>
      </c>
      <c r="C7" s="1" t="s">
        <v>2</v>
      </c>
      <c r="D7" s="1" t="s">
        <v>3</v>
      </c>
      <c r="E7" s="3" t="s">
        <v>95</v>
      </c>
      <c r="F7" s="3" t="s">
        <v>102</v>
      </c>
      <c r="G7" s="3" t="s">
        <v>109</v>
      </c>
      <c r="H7" s="2"/>
    </row>
    <row r="8" spans="1:9" x14ac:dyDescent="0.3">
      <c r="A8" s="4"/>
      <c r="B8" s="6"/>
      <c r="C8" s="6"/>
      <c r="D8" s="6"/>
      <c r="E8" s="6"/>
      <c r="F8" s="6"/>
      <c r="G8" s="6"/>
    </row>
    <row r="9" spans="1:9" x14ac:dyDescent="0.3">
      <c r="A9" s="6"/>
      <c r="B9" s="9"/>
      <c r="C9" s="12"/>
      <c r="D9" s="6"/>
      <c r="E9" s="6"/>
      <c r="F9" s="6"/>
      <c r="G9" s="6"/>
      <c r="I9" s="43"/>
    </row>
    <row r="10" spans="1:9" x14ac:dyDescent="0.3">
      <c r="A10" s="1">
        <v>602</v>
      </c>
      <c r="B10" s="10" t="s">
        <v>8</v>
      </c>
      <c r="C10" s="13"/>
      <c r="D10" s="1" t="s">
        <v>60</v>
      </c>
      <c r="E10" s="31">
        <v>70000</v>
      </c>
      <c r="F10" s="31">
        <v>70000</v>
      </c>
      <c r="G10" s="31">
        <v>70000</v>
      </c>
    </row>
    <row r="11" spans="1:9" x14ac:dyDescent="0.3">
      <c r="A11" s="1">
        <v>602</v>
      </c>
      <c r="B11" s="10" t="s">
        <v>9</v>
      </c>
      <c r="C11" s="13" t="s">
        <v>62</v>
      </c>
      <c r="D11" s="1" t="s">
        <v>4</v>
      </c>
      <c r="E11" s="52">
        <v>420000</v>
      </c>
      <c r="F11" s="52">
        <v>420000</v>
      </c>
      <c r="G11" s="52">
        <v>420000</v>
      </c>
      <c r="I11" s="43"/>
    </row>
    <row r="12" spans="1:9" x14ac:dyDescent="0.3">
      <c r="A12" s="1">
        <v>609</v>
      </c>
      <c r="B12" s="10" t="s">
        <v>9</v>
      </c>
      <c r="C12" s="13" t="s">
        <v>61</v>
      </c>
      <c r="D12" s="1" t="s">
        <v>5</v>
      </c>
      <c r="E12" s="52">
        <v>110000</v>
      </c>
      <c r="F12" s="52">
        <v>110000</v>
      </c>
      <c r="G12" s="52">
        <v>110000</v>
      </c>
    </row>
    <row r="13" spans="1:9" x14ac:dyDescent="0.3">
      <c r="A13" s="20" t="s">
        <v>63</v>
      </c>
      <c r="B13" s="21"/>
      <c r="C13" s="11"/>
      <c r="D13" s="7" t="s">
        <v>6</v>
      </c>
      <c r="E13" s="32">
        <f t="shared" ref="E13" si="0">SUM(E10+E11+E12)</f>
        <v>600000</v>
      </c>
      <c r="F13" s="32">
        <f t="shared" ref="F13" si="1">SUM(F10+F11+F12)</f>
        <v>600000</v>
      </c>
      <c r="G13" s="32">
        <f t="shared" ref="G13" si="2">SUM(G10+G11+G12)</f>
        <v>600000</v>
      </c>
    </row>
    <row r="14" spans="1:9" x14ac:dyDescent="0.3">
      <c r="A14" s="6"/>
      <c r="B14" s="9"/>
      <c r="C14" s="12"/>
      <c r="D14" s="6"/>
      <c r="E14" s="33"/>
      <c r="F14" s="33"/>
      <c r="G14" s="33"/>
      <c r="I14" s="43"/>
    </row>
    <row r="15" spans="1:9" x14ac:dyDescent="0.3">
      <c r="A15" s="6">
        <v>648</v>
      </c>
      <c r="B15" s="10"/>
      <c r="C15" s="13" t="s">
        <v>100</v>
      </c>
      <c r="D15" s="6" t="s">
        <v>101</v>
      </c>
      <c r="E15" s="31">
        <v>0</v>
      </c>
      <c r="F15" s="31">
        <v>0</v>
      </c>
      <c r="G15" s="31">
        <v>0</v>
      </c>
    </row>
    <row r="16" spans="1:9" x14ac:dyDescent="0.3">
      <c r="A16" s="1">
        <v>649</v>
      </c>
      <c r="B16" s="10" t="s">
        <v>9</v>
      </c>
      <c r="C16" s="13" t="s">
        <v>65</v>
      </c>
      <c r="D16" s="1" t="s">
        <v>86</v>
      </c>
      <c r="E16" s="32">
        <v>0</v>
      </c>
      <c r="F16" s="31">
        <v>0</v>
      </c>
      <c r="G16" s="31">
        <v>0</v>
      </c>
    </row>
    <row r="17" spans="1:10" x14ac:dyDescent="0.3">
      <c r="A17" s="20"/>
      <c r="B17" s="21"/>
      <c r="C17" s="11"/>
      <c r="D17" s="7" t="s">
        <v>7</v>
      </c>
      <c r="E17" s="32">
        <f t="shared" ref="E17:F17" si="3">SUM(E15:E16)</f>
        <v>0</v>
      </c>
      <c r="F17" s="32">
        <f t="shared" si="3"/>
        <v>0</v>
      </c>
      <c r="G17" s="32">
        <f t="shared" ref="G17" si="4">SUM(G15:G16)</f>
        <v>0</v>
      </c>
      <c r="I17" s="43"/>
    </row>
    <row r="18" spans="1:10" x14ac:dyDescent="0.3">
      <c r="A18" s="6"/>
      <c r="B18" s="9"/>
      <c r="C18" s="12"/>
      <c r="D18" s="6"/>
      <c r="E18" s="33"/>
      <c r="F18" s="33"/>
      <c r="G18" s="33"/>
    </row>
    <row r="19" spans="1:10" x14ac:dyDescent="0.3">
      <c r="A19" s="6"/>
      <c r="B19" s="9"/>
      <c r="C19" s="12"/>
      <c r="D19" s="6"/>
      <c r="E19" s="33"/>
      <c r="F19" s="33"/>
      <c r="G19" s="33"/>
    </row>
    <row r="20" spans="1:10" x14ac:dyDescent="0.3">
      <c r="A20" s="1">
        <v>672</v>
      </c>
      <c r="B20" s="10" t="s">
        <v>10</v>
      </c>
      <c r="C20" s="13" t="s">
        <v>66</v>
      </c>
      <c r="D20" s="1" t="s">
        <v>11</v>
      </c>
      <c r="E20" s="31">
        <v>865000</v>
      </c>
      <c r="F20" s="31">
        <v>865000</v>
      </c>
      <c r="G20" s="31">
        <v>865000</v>
      </c>
    </row>
    <row r="21" spans="1:10" x14ac:dyDescent="0.3">
      <c r="A21" s="1">
        <v>672</v>
      </c>
      <c r="B21" s="10" t="s">
        <v>10</v>
      </c>
      <c r="C21" s="13" t="s">
        <v>66</v>
      </c>
      <c r="D21" s="1" t="s">
        <v>116</v>
      </c>
      <c r="E21" s="31">
        <v>827720</v>
      </c>
      <c r="F21" s="31">
        <v>1738300</v>
      </c>
      <c r="G21" s="31">
        <v>1738300</v>
      </c>
    </row>
    <row r="22" spans="1:10" x14ac:dyDescent="0.3">
      <c r="A22" s="1">
        <v>672</v>
      </c>
      <c r="B22" s="10" t="s">
        <v>67</v>
      </c>
      <c r="C22" s="13" t="s">
        <v>66</v>
      </c>
      <c r="D22" s="1" t="s">
        <v>118</v>
      </c>
      <c r="E22" s="31">
        <v>69000</v>
      </c>
      <c r="F22" s="31">
        <v>0</v>
      </c>
      <c r="G22" s="31">
        <v>0</v>
      </c>
    </row>
    <row r="23" spans="1:10" x14ac:dyDescent="0.3">
      <c r="A23" s="4">
        <v>672</v>
      </c>
      <c r="B23" s="51" t="s">
        <v>80</v>
      </c>
      <c r="C23" s="13" t="s">
        <v>66</v>
      </c>
      <c r="D23" s="1" t="s">
        <v>81</v>
      </c>
      <c r="E23" s="31">
        <v>2710000</v>
      </c>
      <c r="F23" s="31">
        <v>2710000</v>
      </c>
      <c r="G23" s="31">
        <v>2710000</v>
      </c>
    </row>
    <row r="24" spans="1:10" x14ac:dyDescent="0.3">
      <c r="A24" s="20">
        <v>672</v>
      </c>
      <c r="B24" s="21"/>
      <c r="C24" s="11"/>
      <c r="D24" s="7" t="s">
        <v>12</v>
      </c>
      <c r="E24" s="32">
        <f t="shared" ref="E24" si="5">SUM(E20:E23)</f>
        <v>4471720</v>
      </c>
      <c r="F24" s="32">
        <f t="shared" ref="F24:G24" si="6">SUM(F20:F23)</f>
        <v>5313300</v>
      </c>
      <c r="G24" s="32">
        <f t="shared" si="6"/>
        <v>5313300</v>
      </c>
    </row>
    <row r="25" spans="1:10" x14ac:dyDescent="0.3">
      <c r="A25" s="6"/>
      <c r="B25" s="9"/>
      <c r="C25" s="12"/>
      <c r="D25" s="6"/>
      <c r="E25" s="33"/>
      <c r="F25" s="33"/>
      <c r="G25" s="33"/>
    </row>
    <row r="26" spans="1:10" ht="18" x14ac:dyDescent="0.35">
      <c r="A26" s="26"/>
      <c r="B26" s="27"/>
      <c r="C26" s="38"/>
      <c r="D26" s="39" t="s">
        <v>13</v>
      </c>
      <c r="E26" s="40">
        <f>SUM(E13+E17+E24)</f>
        <v>5071720</v>
      </c>
      <c r="F26" s="40">
        <f t="shared" ref="F26:G26" si="7">SUM(F13+F17+F24)</f>
        <v>5913300</v>
      </c>
      <c r="G26" s="40">
        <f t="shared" si="7"/>
        <v>5913300</v>
      </c>
    </row>
    <row r="27" spans="1:10" x14ac:dyDescent="0.3">
      <c r="A27" s="14"/>
      <c r="B27" s="15"/>
      <c r="C27" s="16"/>
      <c r="D27" s="14"/>
      <c r="E27" s="34"/>
      <c r="F27" s="34"/>
      <c r="G27" s="34"/>
    </row>
    <row r="28" spans="1:10" ht="6" customHeight="1" x14ac:dyDescent="0.3">
      <c r="A28" s="17"/>
      <c r="B28" s="18"/>
      <c r="C28" s="19"/>
      <c r="D28" s="17"/>
      <c r="E28" s="35"/>
      <c r="F28" s="35"/>
      <c r="G28" s="35"/>
    </row>
    <row r="29" spans="1:10" x14ac:dyDescent="0.3">
      <c r="A29" s="1">
        <v>501</v>
      </c>
      <c r="B29" s="10" t="s">
        <v>8</v>
      </c>
      <c r="C29" s="13"/>
      <c r="D29" s="1" t="s">
        <v>14</v>
      </c>
      <c r="E29" s="31">
        <v>30000</v>
      </c>
      <c r="F29" s="31">
        <v>30000</v>
      </c>
      <c r="G29" s="31">
        <v>30000</v>
      </c>
    </row>
    <row r="30" spans="1:10" x14ac:dyDescent="0.3">
      <c r="A30" s="1">
        <v>501</v>
      </c>
      <c r="B30" s="10" t="s">
        <v>64</v>
      </c>
      <c r="C30" s="1">
        <v>5131</v>
      </c>
      <c r="D30" s="1" t="s">
        <v>15</v>
      </c>
      <c r="E30" s="52">
        <v>420000</v>
      </c>
      <c r="F30" s="52">
        <v>420000</v>
      </c>
      <c r="G30" s="52">
        <v>420000</v>
      </c>
      <c r="J30" s="43"/>
    </row>
    <row r="31" spans="1:10" x14ac:dyDescent="0.3">
      <c r="A31" s="1">
        <v>501</v>
      </c>
      <c r="B31" s="10" t="s">
        <v>9</v>
      </c>
      <c r="C31" s="1">
        <v>5133</v>
      </c>
      <c r="D31" s="1" t="s">
        <v>17</v>
      </c>
      <c r="E31" s="52">
        <v>500</v>
      </c>
      <c r="F31" s="52">
        <v>500</v>
      </c>
      <c r="G31" s="52">
        <v>500</v>
      </c>
    </row>
    <row r="32" spans="1:10" x14ac:dyDescent="0.3">
      <c r="A32" s="1">
        <v>501</v>
      </c>
      <c r="B32" s="10" t="s">
        <v>9</v>
      </c>
      <c r="C32" s="1">
        <v>5136</v>
      </c>
      <c r="D32" s="1" t="s">
        <v>54</v>
      </c>
      <c r="E32" s="52">
        <v>80000</v>
      </c>
      <c r="F32" s="52">
        <v>80000</v>
      </c>
      <c r="G32" s="52">
        <v>80000</v>
      </c>
    </row>
    <row r="33" spans="1:8" x14ac:dyDescent="0.3">
      <c r="A33" s="1">
        <v>501</v>
      </c>
      <c r="B33" s="10" t="s">
        <v>10</v>
      </c>
      <c r="C33" s="1">
        <v>5136</v>
      </c>
      <c r="D33" s="1" t="s">
        <v>74</v>
      </c>
      <c r="E33" s="52">
        <v>0</v>
      </c>
      <c r="F33" s="52">
        <v>0</v>
      </c>
      <c r="G33" s="52">
        <v>0</v>
      </c>
    </row>
    <row r="34" spans="1:8" x14ac:dyDescent="0.3">
      <c r="A34" s="1">
        <v>501</v>
      </c>
      <c r="B34" s="10" t="s">
        <v>80</v>
      </c>
      <c r="C34" s="1">
        <v>5136</v>
      </c>
      <c r="D34" s="1" t="s">
        <v>82</v>
      </c>
      <c r="E34" s="52">
        <v>5600</v>
      </c>
      <c r="F34" s="52">
        <v>5600</v>
      </c>
      <c r="G34" s="52">
        <v>5600</v>
      </c>
    </row>
    <row r="35" spans="1:8" x14ac:dyDescent="0.3">
      <c r="A35" s="1">
        <v>501</v>
      </c>
      <c r="B35" s="10" t="s">
        <v>9</v>
      </c>
      <c r="C35" s="1">
        <v>5136</v>
      </c>
      <c r="D35" s="1" t="s">
        <v>115</v>
      </c>
      <c r="E35" s="52">
        <v>16400</v>
      </c>
      <c r="F35" s="52">
        <v>20000</v>
      </c>
      <c r="G35" s="52">
        <v>20000</v>
      </c>
    </row>
    <row r="36" spans="1:8" x14ac:dyDescent="0.3">
      <c r="A36" s="1">
        <v>501</v>
      </c>
      <c r="B36" s="10" t="s">
        <v>9</v>
      </c>
      <c r="C36" s="1">
        <v>5137</v>
      </c>
      <c r="D36" s="1" t="s">
        <v>16</v>
      </c>
      <c r="E36" s="52">
        <v>40000</v>
      </c>
      <c r="F36" s="52">
        <v>40000</v>
      </c>
      <c r="G36" s="52">
        <v>40000</v>
      </c>
    </row>
    <row r="37" spans="1:8" x14ac:dyDescent="0.3">
      <c r="A37" s="1">
        <v>501</v>
      </c>
      <c r="B37" s="10" t="s">
        <v>9</v>
      </c>
      <c r="C37" s="10" t="s">
        <v>53</v>
      </c>
      <c r="D37" s="1" t="s">
        <v>73</v>
      </c>
      <c r="E37" s="52">
        <v>130000</v>
      </c>
      <c r="F37" s="52">
        <v>130000</v>
      </c>
      <c r="G37" s="52">
        <v>130000</v>
      </c>
    </row>
    <row r="38" spans="1:8" x14ac:dyDescent="0.3">
      <c r="A38" s="20">
        <v>501</v>
      </c>
      <c r="B38" s="21"/>
      <c r="C38" s="7"/>
      <c r="D38" s="7" t="s">
        <v>18</v>
      </c>
      <c r="E38" s="32">
        <f>SUM(E29:E37)</f>
        <v>722500</v>
      </c>
      <c r="F38" s="32">
        <f t="shared" ref="F38:G38" si="8">SUM(F29:F37)</f>
        <v>726100</v>
      </c>
      <c r="G38" s="32">
        <f t="shared" si="8"/>
        <v>726100</v>
      </c>
    </row>
    <row r="39" spans="1:8" x14ac:dyDescent="0.3">
      <c r="A39" s="6"/>
      <c r="B39" s="9"/>
      <c r="C39" s="6"/>
      <c r="D39" s="6"/>
      <c r="E39" s="33"/>
      <c r="F39" s="33"/>
      <c r="G39" s="33"/>
    </row>
    <row r="40" spans="1:8" x14ac:dyDescent="0.3">
      <c r="A40" s="1">
        <v>502</v>
      </c>
      <c r="B40" s="10" t="s">
        <v>8</v>
      </c>
      <c r="C40" s="1"/>
      <c r="D40" s="1" t="s">
        <v>19</v>
      </c>
      <c r="E40" s="52">
        <v>8900</v>
      </c>
      <c r="F40" s="52">
        <v>8900</v>
      </c>
      <c r="G40" s="52">
        <v>8900</v>
      </c>
    </row>
    <row r="41" spans="1:8" x14ac:dyDescent="0.3">
      <c r="A41" s="1">
        <v>502</v>
      </c>
      <c r="B41" s="10" t="s">
        <v>70</v>
      </c>
      <c r="C41" s="1">
        <v>5154</v>
      </c>
      <c r="D41" s="1" t="s">
        <v>20</v>
      </c>
      <c r="E41" s="52">
        <v>70000</v>
      </c>
      <c r="F41" s="52">
        <v>70000</v>
      </c>
      <c r="G41" s="52">
        <v>70000</v>
      </c>
      <c r="H41" s="37"/>
    </row>
    <row r="42" spans="1:8" x14ac:dyDescent="0.3">
      <c r="A42" s="1">
        <v>502</v>
      </c>
      <c r="B42" s="10" t="s">
        <v>9</v>
      </c>
      <c r="C42" s="1">
        <v>5151</v>
      </c>
      <c r="D42" s="1" t="s">
        <v>21</v>
      </c>
      <c r="E42" s="52">
        <v>24000</v>
      </c>
      <c r="F42" s="52">
        <v>24000</v>
      </c>
      <c r="G42" s="52">
        <v>24000</v>
      </c>
    </row>
    <row r="43" spans="1:8" x14ac:dyDescent="0.3">
      <c r="A43" s="1">
        <v>502</v>
      </c>
      <c r="B43" s="10" t="s">
        <v>64</v>
      </c>
      <c r="C43" s="1">
        <v>5153</v>
      </c>
      <c r="D43" s="1" t="s">
        <v>22</v>
      </c>
      <c r="E43" s="52">
        <v>170000</v>
      </c>
      <c r="F43" s="52">
        <v>170000</v>
      </c>
      <c r="G43" s="52">
        <v>170000</v>
      </c>
    </row>
    <row r="44" spans="1:8" x14ac:dyDescent="0.3">
      <c r="A44" s="20">
        <v>502</v>
      </c>
      <c r="B44" s="21"/>
      <c r="C44" s="7"/>
      <c r="D44" s="7" t="s">
        <v>23</v>
      </c>
      <c r="E44" s="32">
        <f>SUM(E40:E43)</f>
        <v>272900</v>
      </c>
      <c r="F44" s="32">
        <f t="shared" ref="F44:G44" si="9">SUM(F40:F43)</f>
        <v>272900</v>
      </c>
      <c r="G44" s="32">
        <f t="shared" si="9"/>
        <v>272900</v>
      </c>
    </row>
    <row r="45" spans="1:8" x14ac:dyDescent="0.3">
      <c r="A45" s="22"/>
      <c r="B45" s="23"/>
      <c r="C45" s="22"/>
      <c r="D45" s="22"/>
      <c r="E45" s="36"/>
      <c r="F45" s="36"/>
      <c r="G45" s="36"/>
    </row>
    <row r="46" spans="1:8" x14ac:dyDescent="0.3">
      <c r="A46" s="7">
        <v>511</v>
      </c>
      <c r="B46" s="8" t="s">
        <v>9</v>
      </c>
      <c r="C46" s="7">
        <v>5171</v>
      </c>
      <c r="D46" s="7" t="s">
        <v>24</v>
      </c>
      <c r="E46" s="32">
        <v>15000</v>
      </c>
      <c r="F46" s="32">
        <v>15000</v>
      </c>
      <c r="G46" s="32">
        <v>15000</v>
      </c>
    </row>
    <row r="47" spans="1:8" x14ac:dyDescent="0.3">
      <c r="A47" s="22"/>
      <c r="B47" s="23"/>
      <c r="C47" s="22"/>
      <c r="D47" s="22"/>
      <c r="E47" s="36"/>
      <c r="F47" s="36"/>
      <c r="G47" s="36"/>
    </row>
    <row r="48" spans="1:8" x14ac:dyDescent="0.3">
      <c r="A48" s="6"/>
      <c r="B48" s="9"/>
      <c r="C48" s="6"/>
      <c r="D48" s="6"/>
      <c r="E48" s="33"/>
      <c r="F48" s="33"/>
      <c r="G48" s="33"/>
    </row>
    <row r="49" spans="1:8" x14ac:dyDescent="0.3">
      <c r="A49" s="1">
        <v>518</v>
      </c>
      <c r="B49" s="10" t="s">
        <v>9</v>
      </c>
      <c r="C49" s="1">
        <v>5161</v>
      </c>
      <c r="D49" s="1" t="s">
        <v>26</v>
      </c>
      <c r="E49" s="52">
        <v>1000</v>
      </c>
      <c r="F49" s="52">
        <v>1000</v>
      </c>
      <c r="G49" s="52">
        <v>1000</v>
      </c>
    </row>
    <row r="50" spans="1:8" x14ac:dyDescent="0.3">
      <c r="A50" s="1">
        <v>518</v>
      </c>
      <c r="B50" s="10" t="s">
        <v>9</v>
      </c>
      <c r="C50" s="1">
        <v>5162</v>
      </c>
      <c r="D50" s="1" t="s">
        <v>75</v>
      </c>
      <c r="E50" s="52">
        <v>10000</v>
      </c>
      <c r="F50" s="52">
        <v>10000</v>
      </c>
      <c r="G50" s="52">
        <v>10000</v>
      </c>
    </row>
    <row r="51" spans="1:8" x14ac:dyDescent="0.3">
      <c r="A51" s="1">
        <v>518</v>
      </c>
      <c r="B51" s="10" t="s">
        <v>9</v>
      </c>
      <c r="C51" s="1">
        <v>5163</v>
      </c>
      <c r="D51" s="1" t="s">
        <v>32</v>
      </c>
      <c r="E51" s="52">
        <v>2600</v>
      </c>
      <c r="F51" s="52">
        <v>2600</v>
      </c>
      <c r="G51" s="52">
        <v>2600</v>
      </c>
    </row>
    <row r="52" spans="1:8" x14ac:dyDescent="0.3">
      <c r="A52" s="1">
        <v>518</v>
      </c>
      <c r="B52" s="10" t="s">
        <v>9</v>
      </c>
      <c r="C52" s="1">
        <v>5167</v>
      </c>
      <c r="D52" s="1" t="s">
        <v>28</v>
      </c>
      <c r="E52" s="52">
        <v>10000</v>
      </c>
      <c r="F52" s="52">
        <v>10000</v>
      </c>
      <c r="G52" s="52">
        <v>10000</v>
      </c>
    </row>
    <row r="53" spans="1:8" x14ac:dyDescent="0.3">
      <c r="A53" s="1">
        <v>518</v>
      </c>
      <c r="B53" s="10" t="s">
        <v>9</v>
      </c>
      <c r="C53" s="1">
        <v>5168</v>
      </c>
      <c r="D53" s="1" t="s">
        <v>27</v>
      </c>
      <c r="E53" s="52">
        <v>165000</v>
      </c>
      <c r="F53" s="52">
        <v>165000</v>
      </c>
      <c r="G53" s="52">
        <v>165000</v>
      </c>
      <c r="H53" s="37"/>
    </row>
    <row r="54" spans="1:8" x14ac:dyDescent="0.3">
      <c r="A54" s="1">
        <v>518</v>
      </c>
      <c r="B54" s="10" t="s">
        <v>9</v>
      </c>
      <c r="C54" s="1">
        <v>5169</v>
      </c>
      <c r="D54" s="1" t="s">
        <v>31</v>
      </c>
      <c r="E54" s="52">
        <v>100000</v>
      </c>
      <c r="F54" s="52">
        <v>100000</v>
      </c>
      <c r="G54" s="52">
        <v>100000</v>
      </c>
    </row>
    <row r="55" spans="1:8" x14ac:dyDescent="0.3">
      <c r="A55" s="1">
        <v>518</v>
      </c>
      <c r="B55" s="10" t="s">
        <v>9</v>
      </c>
      <c r="C55" s="1">
        <v>5172</v>
      </c>
      <c r="D55" s="1" t="s">
        <v>29</v>
      </c>
      <c r="E55" s="52">
        <v>11000</v>
      </c>
      <c r="F55" s="52">
        <v>11000</v>
      </c>
      <c r="G55" s="52">
        <v>11000</v>
      </c>
    </row>
    <row r="56" spans="1:8" x14ac:dyDescent="0.3">
      <c r="A56" s="1">
        <v>518</v>
      </c>
      <c r="B56" s="10" t="s">
        <v>80</v>
      </c>
      <c r="C56" s="1">
        <v>5172</v>
      </c>
      <c r="D56" s="1" t="s">
        <v>94</v>
      </c>
      <c r="E56" s="52">
        <v>0</v>
      </c>
      <c r="F56" s="52">
        <v>0</v>
      </c>
      <c r="G56" s="52">
        <v>0</v>
      </c>
    </row>
    <row r="57" spans="1:8" x14ac:dyDescent="0.3">
      <c r="A57" s="1">
        <v>518</v>
      </c>
      <c r="B57" s="10" t="s">
        <v>10</v>
      </c>
      <c r="C57" s="1" t="s">
        <v>71</v>
      </c>
      <c r="D57" s="1" t="s">
        <v>30</v>
      </c>
      <c r="E57" s="52">
        <v>0</v>
      </c>
      <c r="F57" s="52">
        <v>0</v>
      </c>
      <c r="G57" s="52">
        <v>0</v>
      </c>
    </row>
    <row r="58" spans="1:8" x14ac:dyDescent="0.3">
      <c r="A58" s="22">
        <v>518</v>
      </c>
      <c r="B58" s="21"/>
      <c r="C58" s="7"/>
      <c r="D58" s="7" t="s">
        <v>33</v>
      </c>
      <c r="E58" s="55">
        <f t="shared" ref="E58" si="10">SUM(E49:E57)</f>
        <v>299600</v>
      </c>
      <c r="F58" s="55">
        <f t="shared" ref="F58:G58" si="11">SUM(F49:F57)</f>
        <v>299600</v>
      </c>
      <c r="G58" s="55">
        <f t="shared" si="11"/>
        <v>299600</v>
      </c>
    </row>
    <row r="59" spans="1:8" x14ac:dyDescent="0.3">
      <c r="A59" s="6"/>
      <c r="B59" s="9"/>
      <c r="C59" s="6"/>
      <c r="D59" s="6"/>
      <c r="E59" s="33"/>
      <c r="F59" s="33"/>
      <c r="G59" s="33"/>
    </row>
    <row r="60" spans="1:8" x14ac:dyDescent="0.3">
      <c r="A60" s="1">
        <v>521</v>
      </c>
      <c r="B60" s="10" t="s">
        <v>8</v>
      </c>
      <c r="C60" s="1"/>
      <c r="D60" s="1" t="s">
        <v>34</v>
      </c>
      <c r="E60" s="52">
        <v>22000</v>
      </c>
      <c r="F60" s="52">
        <v>22000</v>
      </c>
      <c r="G60" s="52">
        <v>22000</v>
      </c>
    </row>
    <row r="61" spans="1:8" x14ac:dyDescent="0.3">
      <c r="A61" s="1">
        <v>521</v>
      </c>
      <c r="B61" s="10" t="s">
        <v>68</v>
      </c>
      <c r="C61" s="1"/>
      <c r="D61" s="1" t="s">
        <v>35</v>
      </c>
      <c r="E61" s="52">
        <v>0</v>
      </c>
      <c r="F61" s="52">
        <v>0</v>
      </c>
      <c r="G61" s="52">
        <v>0</v>
      </c>
    </row>
    <row r="62" spans="1:8" x14ac:dyDescent="0.3">
      <c r="A62" s="1">
        <v>521</v>
      </c>
      <c r="B62" s="10" t="s">
        <v>96</v>
      </c>
      <c r="C62" s="1" t="s">
        <v>52</v>
      </c>
      <c r="D62" s="1" t="s">
        <v>36</v>
      </c>
      <c r="E62" s="52">
        <v>45000</v>
      </c>
      <c r="F62" s="52">
        <v>45000</v>
      </c>
      <c r="G62" s="52">
        <v>45000</v>
      </c>
    </row>
    <row r="63" spans="1:8" x14ac:dyDescent="0.3">
      <c r="A63" s="1">
        <v>521</v>
      </c>
      <c r="B63" s="10" t="s">
        <v>96</v>
      </c>
      <c r="C63" s="1" t="s">
        <v>52</v>
      </c>
      <c r="D63" s="1" t="s">
        <v>111</v>
      </c>
      <c r="E63" s="52">
        <v>600000</v>
      </c>
      <c r="F63" s="52">
        <v>1270000</v>
      </c>
      <c r="G63" s="52">
        <v>1270000</v>
      </c>
    </row>
    <row r="64" spans="1:8" x14ac:dyDescent="0.3">
      <c r="A64" s="1">
        <v>521</v>
      </c>
      <c r="B64" s="10" t="s">
        <v>76</v>
      </c>
      <c r="C64" s="1" t="s">
        <v>52</v>
      </c>
      <c r="D64" s="1" t="s">
        <v>37</v>
      </c>
      <c r="E64" s="52">
        <v>51000</v>
      </c>
      <c r="F64" s="52">
        <v>0</v>
      </c>
      <c r="G64" s="52">
        <v>0</v>
      </c>
    </row>
    <row r="65" spans="1:13" x14ac:dyDescent="0.3">
      <c r="A65" s="4">
        <v>521</v>
      </c>
      <c r="B65" s="10"/>
      <c r="C65" s="1">
        <v>5011.5020999999997</v>
      </c>
      <c r="D65" s="1" t="s">
        <v>83</v>
      </c>
      <c r="E65" s="52">
        <v>2000000</v>
      </c>
      <c r="F65" s="52">
        <v>2000000</v>
      </c>
      <c r="G65" s="52">
        <v>2000000</v>
      </c>
    </row>
    <row r="66" spans="1:13" x14ac:dyDescent="0.3">
      <c r="A66" s="20">
        <v>521</v>
      </c>
      <c r="B66" s="21"/>
      <c r="C66" s="7"/>
      <c r="D66" s="7" t="s">
        <v>38</v>
      </c>
      <c r="E66" s="32">
        <f t="shared" ref="E66" si="12">SUM(E60:E65)</f>
        <v>2718000</v>
      </c>
      <c r="F66" s="32">
        <f t="shared" ref="F66:G66" si="13">SUM(F60:F65)</f>
        <v>3337000</v>
      </c>
      <c r="G66" s="32">
        <f t="shared" si="13"/>
        <v>3337000</v>
      </c>
    </row>
    <row r="67" spans="1:13" x14ac:dyDescent="0.3">
      <c r="A67" s="6"/>
      <c r="B67" s="9"/>
      <c r="C67" s="6"/>
      <c r="D67" s="6"/>
      <c r="E67" s="33"/>
      <c r="F67" s="33"/>
      <c r="G67" s="33"/>
    </row>
    <row r="68" spans="1:13" x14ac:dyDescent="0.3">
      <c r="A68" s="1">
        <v>524</v>
      </c>
      <c r="B68" s="10" t="s">
        <v>69</v>
      </c>
      <c r="C68" s="1"/>
      <c r="D68" s="1" t="s">
        <v>39</v>
      </c>
      <c r="E68" s="52">
        <v>7000</v>
      </c>
      <c r="F68" s="52">
        <v>7000</v>
      </c>
      <c r="G68" s="52">
        <v>7000</v>
      </c>
    </row>
    <row r="69" spans="1:13" x14ac:dyDescent="0.3">
      <c r="A69" s="1">
        <v>524</v>
      </c>
      <c r="B69" s="10" t="s">
        <v>97</v>
      </c>
      <c r="C69" s="1">
        <v>5031.5032000000001</v>
      </c>
      <c r="D69" s="1" t="s">
        <v>98</v>
      </c>
      <c r="E69" s="52">
        <v>0</v>
      </c>
      <c r="F69" s="52"/>
      <c r="G69" s="52"/>
    </row>
    <row r="70" spans="1:13" x14ac:dyDescent="0.3">
      <c r="A70" s="1">
        <v>524</v>
      </c>
      <c r="B70" s="10" t="s">
        <v>97</v>
      </c>
      <c r="C70" s="1">
        <v>5031.5032000000001</v>
      </c>
      <c r="D70" s="1" t="s">
        <v>112</v>
      </c>
      <c r="E70" s="52">
        <v>202800</v>
      </c>
      <c r="F70" s="52">
        <v>430000</v>
      </c>
      <c r="G70" s="52">
        <v>430000</v>
      </c>
    </row>
    <row r="71" spans="1:13" x14ac:dyDescent="0.3">
      <c r="A71" s="1">
        <v>524</v>
      </c>
      <c r="B71" s="10" t="s">
        <v>76</v>
      </c>
      <c r="C71" s="1">
        <v>5031.5032000000001</v>
      </c>
      <c r="D71" s="1" t="s">
        <v>40</v>
      </c>
      <c r="E71" s="52">
        <v>17400</v>
      </c>
      <c r="F71" s="52">
        <v>0</v>
      </c>
      <c r="G71" s="52">
        <v>0</v>
      </c>
    </row>
    <row r="72" spans="1:13" x14ac:dyDescent="0.3">
      <c r="A72" s="1">
        <v>524</v>
      </c>
      <c r="B72" s="10"/>
      <c r="C72" s="1">
        <v>5031.5032000000001</v>
      </c>
      <c r="D72" s="1" t="s">
        <v>84</v>
      </c>
      <c r="E72" s="52">
        <v>676000</v>
      </c>
      <c r="F72" s="52">
        <v>676000</v>
      </c>
      <c r="G72" s="52">
        <v>676000</v>
      </c>
    </row>
    <row r="73" spans="1:13" x14ac:dyDescent="0.3">
      <c r="A73" s="7">
        <v>524</v>
      </c>
      <c r="B73" s="8"/>
      <c r="C73" s="7"/>
      <c r="D73" s="7" t="s">
        <v>41</v>
      </c>
      <c r="E73" s="32">
        <f>SUM(E68:E72)</f>
        <v>903200</v>
      </c>
      <c r="F73" s="32">
        <f t="shared" ref="F73:G73" si="14">SUM(F68:F72)</f>
        <v>1113000</v>
      </c>
      <c r="G73" s="32">
        <f t="shared" si="14"/>
        <v>1113000</v>
      </c>
    </row>
    <row r="74" spans="1:13" x14ac:dyDescent="0.3">
      <c r="A74" s="6"/>
      <c r="B74" s="9"/>
      <c r="C74" s="6"/>
      <c r="D74" s="6"/>
      <c r="E74" s="33"/>
      <c r="F74" s="33"/>
      <c r="G74" s="33"/>
    </row>
    <row r="75" spans="1:13" x14ac:dyDescent="0.3">
      <c r="A75" s="1">
        <v>525</v>
      </c>
      <c r="B75" s="10" t="s">
        <v>8</v>
      </c>
      <c r="C75" s="1"/>
      <c r="D75" s="1" t="s">
        <v>42</v>
      </c>
      <c r="E75" s="52">
        <v>100</v>
      </c>
      <c r="F75" s="52">
        <v>100</v>
      </c>
      <c r="G75" s="52">
        <v>100</v>
      </c>
    </row>
    <row r="76" spans="1:13" x14ac:dyDescent="0.3">
      <c r="A76" s="1">
        <v>525</v>
      </c>
      <c r="B76" s="10" t="s">
        <v>9</v>
      </c>
      <c r="C76" s="1">
        <v>5038</v>
      </c>
      <c r="D76" s="1" t="s">
        <v>43</v>
      </c>
      <c r="E76" s="52">
        <v>500</v>
      </c>
      <c r="F76" s="52">
        <v>0</v>
      </c>
      <c r="G76" s="52">
        <v>0</v>
      </c>
    </row>
    <row r="77" spans="1:13" x14ac:dyDescent="0.3">
      <c r="A77" s="4">
        <v>525</v>
      </c>
      <c r="B77" s="51" t="s">
        <v>9</v>
      </c>
      <c r="C77" s="1">
        <v>5038</v>
      </c>
      <c r="D77" s="1" t="s">
        <v>114</v>
      </c>
      <c r="E77" s="52">
        <v>2520</v>
      </c>
      <c r="F77" s="52">
        <v>5300</v>
      </c>
      <c r="G77" s="52">
        <v>5300</v>
      </c>
    </row>
    <row r="78" spans="1:13" x14ac:dyDescent="0.3">
      <c r="A78" s="4">
        <v>525</v>
      </c>
      <c r="B78" s="10" t="s">
        <v>80</v>
      </c>
      <c r="C78" s="1">
        <v>5038</v>
      </c>
      <c r="D78" s="1" t="s">
        <v>87</v>
      </c>
      <c r="E78" s="52">
        <v>8400</v>
      </c>
      <c r="F78" s="52">
        <v>8400</v>
      </c>
      <c r="G78" s="52">
        <v>8400</v>
      </c>
    </row>
    <row r="79" spans="1:13" x14ac:dyDescent="0.3">
      <c r="A79" s="20">
        <v>525</v>
      </c>
      <c r="B79" s="21"/>
      <c r="C79" s="7"/>
      <c r="D79" s="7" t="s">
        <v>44</v>
      </c>
      <c r="E79" s="32">
        <f t="shared" ref="E79" si="15">SUM(E75:E78)</f>
        <v>11520</v>
      </c>
      <c r="F79" s="32">
        <f t="shared" ref="F79:G79" si="16">SUM(F75:F78)</f>
        <v>13800</v>
      </c>
      <c r="G79" s="32">
        <f t="shared" si="16"/>
        <v>13800</v>
      </c>
      <c r="M79" s="25"/>
    </row>
    <row r="80" spans="1:13" x14ac:dyDescent="0.3">
      <c r="A80" s="6"/>
      <c r="B80" s="9"/>
      <c r="C80" s="6"/>
      <c r="D80" s="6"/>
      <c r="E80" s="33"/>
      <c r="F80" s="33"/>
      <c r="G80" s="33"/>
      <c r="M80" s="25"/>
    </row>
    <row r="81" spans="1:7" x14ac:dyDescent="0.3">
      <c r="A81" s="1">
        <v>527</v>
      </c>
      <c r="B81" s="10" t="s">
        <v>8</v>
      </c>
      <c r="C81" s="1"/>
      <c r="D81" s="1" t="s">
        <v>45</v>
      </c>
      <c r="E81" s="52">
        <v>2000</v>
      </c>
      <c r="F81" s="52">
        <v>2000</v>
      </c>
      <c r="G81" s="52">
        <v>2000</v>
      </c>
    </row>
    <row r="82" spans="1:7" x14ac:dyDescent="0.3">
      <c r="A82" s="1">
        <v>527</v>
      </c>
      <c r="B82" s="10" t="s">
        <v>9</v>
      </c>
      <c r="C82" s="1">
        <v>5342</v>
      </c>
      <c r="D82" s="1" t="s">
        <v>99</v>
      </c>
      <c r="E82" s="52">
        <v>0</v>
      </c>
      <c r="F82" s="52">
        <v>0</v>
      </c>
      <c r="G82" s="52">
        <v>0</v>
      </c>
    </row>
    <row r="83" spans="1:7" x14ac:dyDescent="0.3">
      <c r="A83" s="1">
        <v>527</v>
      </c>
      <c r="B83" s="10" t="s">
        <v>9</v>
      </c>
      <c r="C83" s="1">
        <v>5342</v>
      </c>
      <c r="D83" s="1" t="s">
        <v>113</v>
      </c>
      <c r="E83" s="52">
        <v>6000</v>
      </c>
      <c r="F83" s="52">
        <v>13000</v>
      </c>
      <c r="G83" s="52">
        <v>13000</v>
      </c>
    </row>
    <row r="84" spans="1:7" x14ac:dyDescent="0.3">
      <c r="A84" s="1">
        <v>527</v>
      </c>
      <c r="B84" s="10" t="s">
        <v>46</v>
      </c>
      <c r="C84" s="1">
        <v>5169</v>
      </c>
      <c r="D84" s="1" t="s">
        <v>47</v>
      </c>
      <c r="E84" s="52">
        <v>600</v>
      </c>
      <c r="F84" s="52">
        <v>1270</v>
      </c>
      <c r="G84" s="52">
        <v>1400</v>
      </c>
    </row>
    <row r="85" spans="1:7" x14ac:dyDescent="0.3">
      <c r="A85" s="1">
        <v>527</v>
      </c>
      <c r="B85" s="10" t="s">
        <v>10</v>
      </c>
      <c r="C85" s="1">
        <v>5342</v>
      </c>
      <c r="D85" s="1" t="s">
        <v>48</v>
      </c>
      <c r="E85" s="52">
        <v>600</v>
      </c>
      <c r="F85" s="52">
        <v>0</v>
      </c>
      <c r="G85" s="52">
        <v>0</v>
      </c>
    </row>
    <row r="86" spans="1:7" x14ac:dyDescent="0.3">
      <c r="A86" s="1">
        <v>527</v>
      </c>
      <c r="B86" s="10"/>
      <c r="C86" s="1">
        <v>5342</v>
      </c>
      <c r="D86" s="1" t="s">
        <v>85</v>
      </c>
      <c r="E86" s="52">
        <v>20000</v>
      </c>
      <c r="F86" s="52">
        <v>20000</v>
      </c>
      <c r="G86" s="52">
        <v>20000</v>
      </c>
    </row>
    <row r="87" spans="1:7" x14ac:dyDescent="0.3">
      <c r="A87" s="1">
        <v>527</v>
      </c>
      <c r="B87" s="10" t="s">
        <v>49</v>
      </c>
      <c r="C87" s="1">
        <v>5132</v>
      </c>
      <c r="D87" s="1" t="s">
        <v>50</v>
      </c>
      <c r="E87" s="52">
        <v>5000</v>
      </c>
      <c r="F87" s="52">
        <v>5000</v>
      </c>
      <c r="G87" s="52">
        <v>5000</v>
      </c>
    </row>
    <row r="88" spans="1:7" x14ac:dyDescent="0.3">
      <c r="A88" s="20">
        <v>527</v>
      </c>
      <c r="B88" s="21"/>
      <c r="C88" s="7"/>
      <c r="D88" s="7" t="s">
        <v>51</v>
      </c>
      <c r="E88" s="32">
        <f t="shared" ref="E88" si="17">SUM(E81:E87)</f>
        <v>34200</v>
      </c>
      <c r="F88" s="32">
        <f t="shared" ref="F88:G88" si="18">SUM(F81:F87)</f>
        <v>41270</v>
      </c>
      <c r="G88" s="32">
        <f t="shared" si="18"/>
        <v>41400</v>
      </c>
    </row>
    <row r="89" spans="1:7" x14ac:dyDescent="0.3">
      <c r="A89" s="22"/>
      <c r="B89" s="23"/>
      <c r="C89" s="22"/>
      <c r="D89" s="22"/>
      <c r="E89" s="36"/>
      <c r="F89" s="36"/>
      <c r="G89" s="36"/>
    </row>
    <row r="90" spans="1:7" x14ac:dyDescent="0.3">
      <c r="A90" s="6"/>
      <c r="B90" s="9"/>
      <c r="C90" s="6"/>
      <c r="D90" s="6"/>
      <c r="E90" s="33"/>
      <c r="F90" s="33"/>
      <c r="G90" s="33"/>
    </row>
    <row r="91" spans="1:7" x14ac:dyDescent="0.3">
      <c r="A91" s="7">
        <v>549</v>
      </c>
      <c r="B91" s="8" t="s">
        <v>9</v>
      </c>
      <c r="C91" s="7"/>
      <c r="D91" s="7" t="s">
        <v>72</v>
      </c>
      <c r="E91" s="32">
        <v>9000</v>
      </c>
      <c r="F91" s="32">
        <v>9000</v>
      </c>
      <c r="G91" s="32">
        <v>9000</v>
      </c>
    </row>
    <row r="92" spans="1:7" x14ac:dyDescent="0.3">
      <c r="A92" s="6"/>
      <c r="B92" s="9"/>
      <c r="C92" s="6"/>
      <c r="D92" s="6"/>
      <c r="E92" s="33"/>
      <c r="F92" s="33"/>
      <c r="G92" s="33"/>
    </row>
    <row r="93" spans="1:7" x14ac:dyDescent="0.3">
      <c r="A93" s="7">
        <v>551</v>
      </c>
      <c r="B93" s="8" t="s">
        <v>9</v>
      </c>
      <c r="C93" s="7">
        <v>7551</v>
      </c>
      <c r="D93" s="7" t="s">
        <v>55</v>
      </c>
      <c r="E93" s="32">
        <v>300</v>
      </c>
      <c r="F93" s="32">
        <v>130</v>
      </c>
      <c r="G93" s="32">
        <v>0</v>
      </c>
    </row>
    <row r="94" spans="1:7" x14ac:dyDescent="0.3">
      <c r="A94" s="6"/>
      <c r="B94" s="9"/>
      <c r="C94" s="6"/>
      <c r="D94" s="6"/>
      <c r="E94" s="33"/>
      <c r="F94" s="33"/>
      <c r="G94" s="33"/>
    </row>
    <row r="95" spans="1:7" x14ac:dyDescent="0.3">
      <c r="A95" s="1">
        <v>558</v>
      </c>
      <c r="B95" s="10" t="s">
        <v>9</v>
      </c>
      <c r="C95" s="1">
        <v>5136</v>
      </c>
      <c r="D95" s="1" t="s">
        <v>56</v>
      </c>
      <c r="E95" s="52">
        <v>50000</v>
      </c>
      <c r="F95" s="52">
        <v>50000</v>
      </c>
      <c r="G95" s="52">
        <v>50000</v>
      </c>
    </row>
    <row r="96" spans="1:7" x14ac:dyDescent="0.3">
      <c r="A96" s="1">
        <v>558</v>
      </c>
      <c r="B96" s="10" t="s">
        <v>9</v>
      </c>
      <c r="C96" s="1">
        <v>5137</v>
      </c>
      <c r="D96" s="1" t="s">
        <v>56</v>
      </c>
      <c r="E96" s="52">
        <v>35500</v>
      </c>
      <c r="F96" s="52">
        <v>35500</v>
      </c>
      <c r="G96" s="52">
        <v>35500</v>
      </c>
    </row>
    <row r="97" spans="1:7" x14ac:dyDescent="0.3">
      <c r="A97" s="1">
        <v>558</v>
      </c>
      <c r="B97" s="10" t="s">
        <v>10</v>
      </c>
      <c r="C97" s="1">
        <v>5136</v>
      </c>
      <c r="D97" s="1" t="s">
        <v>57</v>
      </c>
      <c r="E97" s="52">
        <v>0</v>
      </c>
      <c r="F97" s="52">
        <v>0</v>
      </c>
      <c r="G97" s="52">
        <v>0</v>
      </c>
    </row>
    <row r="98" spans="1:7" x14ac:dyDescent="0.3">
      <c r="A98" s="1">
        <v>558</v>
      </c>
      <c r="B98" s="10" t="s">
        <v>80</v>
      </c>
      <c r="C98" s="1">
        <v>5137</v>
      </c>
      <c r="D98" s="1" t="s">
        <v>93</v>
      </c>
      <c r="E98" s="52">
        <v>0</v>
      </c>
      <c r="F98" s="52">
        <v>0</v>
      </c>
      <c r="G98" s="52">
        <v>0</v>
      </c>
    </row>
    <row r="99" spans="1:7" x14ac:dyDescent="0.3">
      <c r="A99" s="1">
        <v>558</v>
      </c>
      <c r="B99" s="10" t="s">
        <v>9</v>
      </c>
      <c r="C99" s="1">
        <v>5172</v>
      </c>
      <c r="D99" s="1" t="s">
        <v>91</v>
      </c>
      <c r="E99" s="52">
        <v>0</v>
      </c>
      <c r="F99" s="52">
        <v>0</v>
      </c>
      <c r="G99" s="52">
        <v>0</v>
      </c>
    </row>
    <row r="100" spans="1:7" x14ac:dyDescent="0.3">
      <c r="A100" s="20">
        <v>558</v>
      </c>
      <c r="B100" s="21"/>
      <c r="C100" s="7"/>
      <c r="D100" s="7" t="s">
        <v>90</v>
      </c>
      <c r="E100" s="55">
        <f t="shared" ref="E100" si="19">SUM(E95:E99)</f>
        <v>85500</v>
      </c>
      <c r="F100" s="55">
        <f t="shared" ref="F100:G100" si="20">SUM(F95:F99)</f>
        <v>85500</v>
      </c>
      <c r="G100" s="55">
        <f t="shared" si="20"/>
        <v>85500</v>
      </c>
    </row>
    <row r="101" spans="1:7" x14ac:dyDescent="0.3">
      <c r="A101" s="6"/>
      <c r="B101" s="9"/>
      <c r="C101" s="6"/>
      <c r="D101" s="6"/>
      <c r="E101" s="33"/>
      <c r="F101" s="33"/>
      <c r="G101" s="33"/>
    </row>
    <row r="102" spans="1:7" ht="27" customHeight="1" x14ac:dyDescent="0.35">
      <c r="A102" s="26"/>
      <c r="B102" s="27"/>
      <c r="C102" s="28"/>
      <c r="D102" s="39" t="s">
        <v>58</v>
      </c>
      <c r="E102" s="41">
        <f>SUM(E38+E44+E46+E58+E66+E73+E79+E88+E91+E93+E100)</f>
        <v>5071720</v>
      </c>
      <c r="F102" s="41">
        <f>SUM(F38+F44+F46+F58+F66+F73+F79+F88+F91+F93+F100)</f>
        <v>5913300</v>
      </c>
      <c r="G102" s="41">
        <f>SUM(G38+G44+G46+G58+G66+G73+G79+G88+G91+G93+G100)</f>
        <v>5913300</v>
      </c>
    </row>
    <row r="103" spans="1:7" x14ac:dyDescent="0.3">
      <c r="A103" s="14"/>
      <c r="B103" s="15"/>
      <c r="C103" s="14"/>
      <c r="D103" s="14"/>
      <c r="E103" s="14"/>
      <c r="F103" s="34"/>
      <c r="G103" s="14"/>
    </row>
    <row r="104" spans="1:7" x14ac:dyDescent="0.3">
      <c r="B104" s="24"/>
      <c r="F104" s="43"/>
    </row>
    <row r="105" spans="1:7" ht="21" x14ac:dyDescent="0.4">
      <c r="A105" s="48" t="s">
        <v>79</v>
      </c>
      <c r="B105" s="49"/>
      <c r="C105" s="48"/>
      <c r="D105" s="48"/>
      <c r="E105" s="48"/>
      <c r="F105" s="50"/>
      <c r="G105" s="48"/>
    </row>
    <row r="106" spans="1:7" ht="21" x14ac:dyDescent="0.4">
      <c r="A106" s="48"/>
      <c r="B106" s="49"/>
      <c r="C106" s="48"/>
      <c r="D106" s="48"/>
      <c r="E106" s="48"/>
      <c r="F106" s="50"/>
      <c r="G106" s="48"/>
    </row>
    <row r="107" spans="1:7" ht="21" x14ac:dyDescent="0.4">
      <c r="A107" s="48" t="s">
        <v>78</v>
      </c>
      <c r="B107" s="49"/>
      <c r="C107" s="48"/>
      <c r="D107" s="48"/>
      <c r="E107" s="48" t="s">
        <v>120</v>
      </c>
      <c r="F107" s="50"/>
      <c r="G107" s="48"/>
    </row>
    <row r="108" spans="1:7" ht="21" x14ac:dyDescent="0.4">
      <c r="A108" s="48"/>
      <c r="B108" s="49"/>
      <c r="C108" s="48"/>
      <c r="D108" s="48"/>
      <c r="E108" s="48"/>
      <c r="F108" s="50"/>
      <c r="G108" s="48"/>
    </row>
    <row r="109" spans="1:7" ht="21" x14ac:dyDescent="0.4">
      <c r="A109" s="48" t="s">
        <v>121</v>
      </c>
      <c r="B109" s="24"/>
      <c r="F109" s="50"/>
      <c r="G109" s="48"/>
    </row>
    <row r="110" spans="1:7" ht="21" x14ac:dyDescent="0.4">
      <c r="A110" s="48"/>
      <c r="B110" s="49"/>
      <c r="C110" s="48"/>
      <c r="D110" s="48"/>
      <c r="E110" s="48"/>
      <c r="F110" s="50"/>
      <c r="G110" s="48"/>
    </row>
    <row r="111" spans="1:7" x14ac:dyDescent="0.3">
      <c r="B111" s="24"/>
      <c r="F111" s="43"/>
    </row>
    <row r="112" spans="1:7" x14ac:dyDescent="0.3">
      <c r="B112" s="24"/>
    </row>
    <row r="113" spans="2:2" x14ac:dyDescent="0.3">
      <c r="B113" s="24"/>
    </row>
    <row r="114" spans="2:2" x14ac:dyDescent="0.3">
      <c r="B114" s="24"/>
    </row>
  </sheetData>
  <pageMargins left="0" right="0" top="0.19685039370078741" bottom="0.78740157480314965" header="0.31496062992125984" footer="0.31496062992125984"/>
  <pageSetup paperSize="9" scale="91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Rozpočet 2026</vt:lpstr>
      <vt:lpstr>Rozpočet 2026 + střed.výhled</vt:lpstr>
      <vt:lpstr>'Rozpočet 2026'!Oblast_tisku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Lucka</cp:lastModifiedBy>
  <cp:lastPrinted>2025-12-11T09:59:26Z</cp:lastPrinted>
  <dcterms:created xsi:type="dcterms:W3CDTF">2018-05-02T12:03:42Z</dcterms:created>
  <dcterms:modified xsi:type="dcterms:W3CDTF">2026-03-02T11:27:58Z</dcterms:modified>
</cp:coreProperties>
</file>